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 codeName="ЭтаКнига"/>
  <bookViews>
    <workbookView xWindow="65428" yWindow="65428" windowWidth="23256" windowHeight="12720" activeTab="0"/>
  </bookViews>
  <sheets>
    <sheet name="Кредитный калькулятор" sheetId="1" r:id="rId1"/>
  </sheets>
  <definedNames>
    <definedName name="ГодыКредита">'Кредитный калькулятор'!$D$5</definedName>
    <definedName name="ДанныеКредита">-FV(ПроцентнаяСтавка/12,НомерПлатежа-1,-МесячныйПлатеж,СуммаКредита)</definedName>
    <definedName name="ДатаВзятияКредита">'Кредитный калькулятор'!$D$6</definedName>
    <definedName name="ДатаПлатежа">DATE(YEAR(ДатаВзятияКредита),MONTH(ДатаВзятияКредита)+НомерПлатежа,DAY(ДатаВзятияКредита))</definedName>
    <definedName name="ЗаголовокСтолбца1">Кредит[[#Headers],[№ платежа]]</definedName>
    <definedName name="КоличествоПлатежей">'Кредитный калькулятор'!$H$4</definedName>
    <definedName name="КонечныйБаланс">-FV(ПроцентнаяСтавка/12,НомерПлатежа,-МесячныйПлатеж,СуммаКредита)</definedName>
    <definedName name="КредитВыплачивается">IF(СуммаКредита*ПроцентнаяСтавка*ГодыКредита*ДатаВзятияКредита&gt;0,1,0)</definedName>
    <definedName name="КредитНеВыплачивается">IF(НомерПлатежа&lt;=КоличествоПлатежей,1,0)</definedName>
    <definedName name="МесячныйПлатеж">-PMT(ПроцентнаяСтавка/12,КоличествоПлатежей,СуммаКредита)</definedName>
    <definedName name="НомерПлатежа">ROW()-СтрокаЗаголовков</definedName>
    <definedName name="ОбластьЗаголовкаСтроки1..D6">'Кредитный калькулятор'!$B$3</definedName>
    <definedName name="ОбластьЗаголовкаСтроки2..H6">'Кредитный калькулятор'!$F$3</definedName>
    <definedName name="ОбластьПечати_УСТ">OFFSET('Кредитный калькулятор'!$B$1,,,ПоследняяСтрока,ПоследнийСтолбец)</definedName>
    <definedName name="ОбщаяСтоимостьКредита">'Кредитный калькулятор'!$H$6</definedName>
    <definedName name="Основная_сумма">-PPMT(ПроцентнаяСтавка/12,НомерПлатежа,КоличествоПлатежей,СуммаКредита)</definedName>
    <definedName name="ПоследнийСтолбец">COUNTA('Кредитный калькулятор'!$8:$8)</definedName>
    <definedName name="ПоследняяСтрока">MATCH(9.99E+307,'Кредитный калькулятор'!$B:$B)</definedName>
    <definedName name="ПроцентнаяСтавка">'Кредитный калькулятор'!$D$4</definedName>
    <definedName name="СтрокаЗаголовков">ROW('Кредитный калькулятор'!$8:$8)</definedName>
    <definedName name="Сумма_Процентов">'Кредитный калькулятор'!$H$5</definedName>
    <definedName name="СуммаКредита">'Кредитный калькулятор'!$D$3</definedName>
    <definedName name="СуммаПроцентов">-IPMT(ПроцентнаяСтавка/12,НомерПлатежа,КоличествоПлатежей,СуммаКредита)</definedName>
    <definedName name="_xlnm.Print_Titles" localSheetId="0">'Кредитный калькулятор'!$8:$8</definedName>
  </definedNames>
  <calcPr calcId="191029"/>
  <extLst/>
</workbook>
</file>

<file path=xl/sharedStrings.xml><?xml version="1.0" encoding="utf-8"?>
<sst xmlns="http://schemas.openxmlformats.org/spreadsheetml/2006/main" count="18" uniqueCount="18">
  <si>
    <t>ДАННЫЕ КРЕДИТА</t>
  </si>
  <si>
    <t>Период кредитования в годах</t>
  </si>
  <si>
    <t>Дата взятия кредита</t>
  </si>
  <si>
    <t>№ платежа</t>
  </si>
  <si>
    <t>ДАТА ПЛАТЕЖА</t>
  </si>
  <si>
    <t>НАЧАЛЬНЫЙ БАЛАНС</t>
  </si>
  <si>
    <t>ПЛАТЕЖ</t>
  </si>
  <si>
    <t>СВОДКА ПО КРЕДИТУ</t>
  </si>
  <si>
    <t>Ежемесячный платеж</t>
  </si>
  <si>
    <t>Количество платежей</t>
  </si>
  <si>
    <t>Сумма процентов</t>
  </si>
  <si>
    <t>Общая стоимость кредита</t>
  </si>
  <si>
    <t>ОСНОВНАЯ СУММА</t>
  </si>
  <si>
    <t>ПРОЦЕНТЫ</t>
  </si>
  <si>
    <t>КОНЕЧНЫЙ БАЛАНС</t>
  </si>
  <si>
    <t>КРЕДИТНЫЙ КАЛЬКУЛЯТОР</t>
  </si>
  <si>
    <t>Сумма ипотеки</t>
  </si>
  <si>
    <t>Процентная 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</si>
</sst>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#,##0.00\ &quot;₽&quot;"/>
  </numFmts>
  <fonts count="22">
    <font>
      <sz val="11"/>
      <color theme="1" tint="0.24995000660419464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6"/>
      <color theme="1" tint="0.24995000660419464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5000660419464"/>
      <name val="Microsoft Sans Serif"/>
      <family val="2"/>
      <scheme val="major"/>
    </font>
    <font>
      <i/>
      <sz val="11"/>
      <color theme="1" tint="0.34999001026153564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Microsoft Sans Serif"/>
      <family val="2"/>
      <scheme val="major"/>
    </font>
    <font>
      <sz val="11"/>
      <name val="Arial"/>
      <family val="2"/>
      <scheme val="minor"/>
    </font>
    <font>
      <i/>
      <sz val="1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ck">
        <color theme="4" tint="-0.49996998906135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 applyFont="0" applyFill="0" applyBorder="0" applyProtection="0">
      <alignment horizontal="right"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0" fillId="2" borderId="3" applyNumberFormat="0" applyProtection="0">
      <alignment/>
    </xf>
    <xf numFmtId="0" fontId="7" fillId="0" borderId="3" applyNumberFormat="0" applyProtection="0">
      <alignment vertical="center"/>
    </xf>
    <xf numFmtId="0" fontId="5" fillId="0" borderId="0" applyNumberFormat="0" applyFill="0" applyBorder="0" applyAlignment="0" applyProtection="0"/>
    <xf numFmtId="0" fontId="4" fillId="0" borderId="4" applyNumberFormat="0" applyFill="0" applyProtection="0">
      <alignment vertical="center"/>
    </xf>
    <xf numFmtId="14" fontId="0" fillId="0" borderId="0" applyFont="0" applyFill="0" applyBorder="0">
      <alignment/>
      <protection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6" borderId="6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0" fillId="8" borderId="9" applyNumberFormat="0" applyFont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4" fillId="0" borderId="4" xfId="27" applyAlignment="1">
      <alignment vertical="center"/>
    </xf>
    <xf numFmtId="3" fontId="0" fillId="0" borderId="0" xfId="29" applyFont="1" applyAlignment="1">
      <alignment horizontal="left" vertical="center"/>
    </xf>
    <xf numFmtId="14" fontId="0" fillId="0" borderId="0" xfId="28" applyFont="1" applyAlignment="1">
      <alignment horizontal="left" vertical="center"/>
      <protection/>
    </xf>
    <xf numFmtId="166" fontId="0" fillId="0" borderId="0" xfId="20" applyFont="1" applyAlignment="1">
      <alignment horizontal="right"/>
    </xf>
    <xf numFmtId="0" fontId="19" fillId="33" borderId="1" xfId="21" applyFont="1" applyFill="1">
      <alignment/>
    </xf>
    <xf numFmtId="0" fontId="20" fillId="33" borderId="0" xfId="0" applyFont="1" applyFill="1" applyAlignment="1">
      <alignment vertical="center"/>
    </xf>
    <xf numFmtId="166" fontId="20" fillId="33" borderId="3" xfId="20" applyNumberFormat="1" applyFont="1" applyFill="1" applyBorder="1" applyAlignment="1">
      <alignment horizontal="right"/>
    </xf>
    <xf numFmtId="10" fontId="20" fillId="33" borderId="3" xfId="30" applyFont="1" applyFill="1" applyBorder="1"/>
    <xf numFmtId="3" fontId="20" fillId="33" borderId="3" xfId="29" applyFont="1" applyFill="1" applyBorder="1"/>
    <xf numFmtId="14" fontId="20" fillId="33" borderId="3" xfId="28" applyFont="1" applyFill="1" applyBorder="1" applyAlignment="1">
      <alignment/>
      <protection/>
    </xf>
    <xf numFmtId="0" fontId="20" fillId="0" borderId="0" xfId="0" applyFont="1" applyAlignment="1">
      <alignment vertical="center"/>
    </xf>
    <xf numFmtId="0" fontId="21" fillId="33" borderId="3" xfId="25" applyFont="1" applyFill="1" applyAlignment="1">
      <alignment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Заголовок 1" xfId="21"/>
    <cellStyle name="Заголовок 2" xfId="22"/>
    <cellStyle name="Заголовок 3" xfId="23"/>
    <cellStyle name="Ввод " xfId="24"/>
    <cellStyle name="Пояснение" xfId="25"/>
    <cellStyle name="Заголовок 4" xfId="26"/>
    <cellStyle name="Название" xfId="27"/>
    <cellStyle name="Дата" xfId="28"/>
    <cellStyle name="Финансовый" xfId="29"/>
    <cellStyle name="Процентный" xfId="30"/>
    <cellStyle name="Финансовый [0]" xfId="31"/>
    <cellStyle name="Денежный [0]" xfId="32"/>
    <cellStyle name="Хороший" xfId="33"/>
    <cellStyle name="Плохой" xfId="34"/>
    <cellStyle name="Нейтральный" xfId="35"/>
    <cellStyle name="Вывод" xfId="36"/>
    <cellStyle name="Вычисление" xfId="37"/>
    <cellStyle name="Связанная ячейка" xfId="38"/>
    <cellStyle name="Контрольная ячейка" xfId="39"/>
    <cellStyle name="Текст предупреждения" xfId="40"/>
    <cellStyle name="Примечание" xfId="41"/>
    <cellStyle name="Итог" xfId="42"/>
    <cellStyle name="Акцент1" xfId="43"/>
    <cellStyle name="20% — акцент1" xfId="44"/>
    <cellStyle name="40% — акцент1" xfId="45"/>
    <cellStyle name="60% — акцент1" xfId="46"/>
    <cellStyle name="Акцент2" xfId="47"/>
    <cellStyle name="20% — акцент2" xfId="48"/>
    <cellStyle name="40% — акцент2" xfId="49"/>
    <cellStyle name="60% — акцент2" xfId="50"/>
    <cellStyle name="Акцент3" xfId="51"/>
    <cellStyle name="20% — акцент3" xfId="52"/>
    <cellStyle name="40% — акцент3" xfId="53"/>
    <cellStyle name="60% — акцент3" xfId="54"/>
    <cellStyle name="Акцент4" xfId="55"/>
    <cellStyle name="20% — акцент4" xfId="56"/>
    <cellStyle name="40% — акцент4" xfId="57"/>
    <cellStyle name="60% — акцент4" xfId="58"/>
    <cellStyle name="Акцент5" xfId="59"/>
    <cellStyle name="20% — акцент5" xfId="60"/>
    <cellStyle name="40% — акцент5" xfId="61"/>
    <cellStyle name="60% — акцент5" xfId="62"/>
    <cellStyle name="Акцент6" xfId="63"/>
    <cellStyle name="20% — акцент6" xfId="64"/>
    <cellStyle name="40% — акцент6" xfId="65"/>
    <cellStyle name="60% — акцент6" xfId="66"/>
  </cellStyles>
  <dxfs count="23">
    <dxf>
      <alignment horizontal="right" vertical="bottom" textRotation="0" wrapText="1" shrinkToFit="1" readingOrder="0"/>
    </dxf>
    <dxf>
      <alignment horizontal="right" vertical="bottom" textRotation="0" wrapText="1" shrinkToFit="1" readingOrder="0"/>
    </dxf>
    <dxf>
      <alignment horizontal="right" vertical="bottom" textRotation="0" wrapText="1" shrinkToFit="1" readingOrder="0"/>
    </dxf>
    <dxf>
      <alignment horizontal="right" vertical="bottom" textRotation="0" wrapText="1" shrinkToFit="1" readingOrder="0"/>
    </dxf>
    <dxf>
      <alignment horizontal="right" vertical="bottom" textRotation="0" wrapText="1" shrinkToFit="1" readingOrder="0"/>
    </dxf>
    <dxf>
      <font>
        <i val="0"/>
        <u val="none"/>
        <strike val="0"/>
        <sz val="11"/>
        <name val="Arial"/>
        <family val="2"/>
        <color theme="1" tint="0.24995000660419464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Arial"/>
        <family val="2"/>
        <color theme="1" tint="0.24995000660419464"/>
      </font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5000660419464"/>
      </font>
      <fill>
        <patternFill patternType="solid">
          <fgColor theme="4" tint="0.7999799847602844"/>
          <bgColor theme="4" tint="0.7999799847602844"/>
        </patternFill>
      </fill>
    </dxf>
    <dxf>
      <font>
        <color theme="1" tint="0.24995000660419464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i val="0"/>
        <color theme="1" tint="0.24995000660419464"/>
      </font>
    </dxf>
    <dxf>
      <font>
        <b/>
        <i val="0"/>
        <color theme="1" tint="0.24995000660419464"/>
      </font>
    </dxf>
    <dxf>
      <font>
        <color theme="1" tint="0.24995000660419464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699890613556"/>
        </patternFill>
      </fill>
    </dxf>
    <dxf>
      <font>
        <color theme="1" tint="0.24995000660419464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  <horizontal style="thin">
          <color theme="4" tint="0.39998000860214233"/>
        </horizontal>
      </border>
    </dxf>
  </dxfs>
  <tableStyles count="1" defaultTableStyle="Loan Calculator" defaultPivotStyle="PivotStyleLight16">
    <tableStyle name="Loan Calculator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Кредит" displayName="Кредит" ref="B8:H368" totalsRowShown="0" headerRowDxfId="8" dataDxfId="7">
  <tableColumns count="7">
    <tableColumn id="1" name="№ платежа" dataDxfId="6">
      <calculatedColumnFormula>IFERROR(IF(КредитНеВыплачивается*КредитВыплачивается,НомерПлатежа,""), "")</calculatedColumnFormula>
    </tableColumn>
    <tableColumn id="2" name="ДАТА ПЛАТЕЖА" dataDxfId="5">
      <calculatedColumnFormula>IFERROR(IF(КредитНеВыплачивается*КредитВыплачивается,ДатаПлатежа,""), "")</calculatedColumnFormula>
    </tableColumn>
    <tableColumn id="3" name="НАЧАЛЬНЫЙ БАЛАНС" dataDxfId="4">
      <calculatedColumnFormula>IFERROR(IF(КредитНеВыплачивается*КредитВыплачивается,ДанныеКредита,""), "")</calculatedColumnFormula>
    </tableColumn>
    <tableColumn id="4" name="ПЛАТЕЖ" dataDxfId="3">
      <calculatedColumnFormula>IFERROR(IF(КредитНеВыплачивается*КредитВыплачивается,МесячныйПлатеж,""), "")</calculatedColumnFormula>
    </tableColumn>
    <tableColumn id="5" name="ОСНОВНАЯ СУММА" dataDxfId="2">
      <calculatedColumnFormula>IFERROR(IF(КредитНеВыплачивается*КредитВыплачивается,Основная сумма,""), "")</calculatedColumnFormula>
    </tableColumn>
    <tableColumn id="6" name="ПРОЦЕНТЫ" dataDxfId="1">
      <calculatedColumnFormula>IFERROR(IF(КредитНеВыплачивается*КредитВыплачивается,СуммаПроцентов,""), "")</calculatedColumnFormula>
    </tableColumn>
    <tableColumn id="7" name="КОНЕЧНЫЙ БАЛАНС" dataDxfId="0">
      <calculatedColumnFormula>IFERROR(IF(КредитНеВыплачивается*КредитВыплачивается,КонечныйБаланс,""), "")</calculatedColumnFormula>
    </tableColumn>
  </tableColumns>
  <tableStyleInfo name="Loan Calculato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ysClr val="window" lastClr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workbookViewId="0" topLeftCell="A1">
      <pane ySplit="8" topLeftCell="A9" activePane="bottomLeft" state="frozen"/>
      <selection pane="bottomLeft" activeCell="K15" sqref="K15"/>
    </sheetView>
  </sheetViews>
  <sheetFormatPr defaultColWidth="9.00390625" defaultRowHeight="14.25"/>
  <cols>
    <col min="1" max="1" width="2.625" style="0" customWidth="1"/>
    <col min="2" max="2" width="9.375" style="1" customWidth="1"/>
    <col min="3" max="3" width="23.125" style="1" customWidth="1"/>
    <col min="4" max="8" width="15.50390625" style="1" customWidth="1"/>
    <col min="9" max="9" width="2.625" style="0" customWidth="1"/>
  </cols>
  <sheetData>
    <row r="1" spans="2:8" ht="30" customHeight="1" thickBot="1">
      <c r="B1" s="4" t="s">
        <v>15</v>
      </c>
      <c r="C1" s="4"/>
      <c r="D1" s="4"/>
      <c r="E1" s="4"/>
      <c r="F1" s="4"/>
      <c r="G1" s="4"/>
      <c r="H1" s="4"/>
    </row>
    <row r="2" spans="2:8" ht="30" customHeight="1" thickBot="1" thickTop="1">
      <c r="B2" s="8" t="s">
        <v>0</v>
      </c>
      <c r="C2" s="8"/>
      <c r="D2" s="8"/>
      <c r="E2" s="9"/>
      <c r="F2" s="8" t="s">
        <v>7</v>
      </c>
      <c r="G2" s="8"/>
      <c r="H2" s="8"/>
    </row>
    <row r="3" spans="2:8" ht="15" customHeight="1">
      <c r="B3" s="15" t="s">
        <v>16</v>
      </c>
      <c r="C3" s="15"/>
      <c r="D3" s="10">
        <v>1500000</v>
      </c>
      <c r="E3" s="9"/>
      <c r="F3" s="15" t="s">
        <v>8</v>
      </c>
      <c r="G3" s="15"/>
      <c r="H3" s="10">
        <f ca="1">_xlfn.IFERROR(IF(КредитВыплачивается,МесячныйПлатеж,""),"")</f>
        <v>16119.076765621743</v>
      </c>
    </row>
    <row r="4" spans="2:8" ht="15" customHeight="1">
      <c r="B4" s="15" t="s">
        <v>17</v>
      </c>
      <c r="C4" s="15"/>
      <c r="D4" s="11">
        <v>0.1</v>
      </c>
      <c r="E4" s="9"/>
      <c r="F4" s="15" t="s">
        <v>9</v>
      </c>
      <c r="G4" s="15"/>
      <c r="H4" s="12">
        <f ca="1">_xlfn.IFERROR(IF(КредитВыплачивается,ГодыКредита*12,""),"")</f>
        <v>180</v>
      </c>
    </row>
    <row r="5" spans="2:8" ht="15" customHeight="1">
      <c r="B5" s="15" t="s">
        <v>1</v>
      </c>
      <c r="C5" s="15"/>
      <c r="D5" s="12">
        <v>15</v>
      </c>
      <c r="E5" s="9"/>
      <c r="F5" s="15" t="s">
        <v>10</v>
      </c>
      <c r="G5" s="15"/>
      <c r="H5" s="10">
        <f ca="1">_xlfn.IFERROR(IF(КредитВыплачивается,ОбщаяСтоимостьКредита-СуммаКредита,""),"")</f>
        <v>1401433.8178119138</v>
      </c>
    </row>
    <row r="6" spans="2:8" ht="15" customHeight="1">
      <c r="B6" s="15" t="s">
        <v>2</v>
      </c>
      <c r="C6" s="15"/>
      <c r="D6" s="13">
        <f ca="1">TODAY()</f>
        <v>43893</v>
      </c>
      <c r="E6" s="9"/>
      <c r="F6" s="15" t="s">
        <v>11</v>
      </c>
      <c r="G6" s="15"/>
      <c r="H6" s="10">
        <f ca="1">_xlfn.IFERROR(IF(КредитВыплачивается,МесячныйПлатеж*КоличествоПлатежей,""),"")</f>
        <v>2901433.817811914</v>
      </c>
    </row>
    <row r="7" spans="2:8" ht="15" customHeight="1">
      <c r="B7" s="14"/>
      <c r="C7" s="14"/>
      <c r="D7" s="14"/>
      <c r="E7" s="14"/>
      <c r="F7" s="14"/>
      <c r="G7" s="14"/>
      <c r="H7" s="14"/>
    </row>
    <row r="8" spans="2:8" ht="29.25" customHeight="1">
      <c r="B8" s="2" t="s">
        <v>3</v>
      </c>
      <c r="C8" s="2" t="s">
        <v>4</v>
      </c>
      <c r="D8" s="3" t="s">
        <v>5</v>
      </c>
      <c r="E8" s="3" t="s">
        <v>6</v>
      </c>
      <c r="F8" s="3" t="s">
        <v>12</v>
      </c>
      <c r="G8" s="3" t="s">
        <v>13</v>
      </c>
      <c r="H8" s="3" t="s">
        <v>14</v>
      </c>
    </row>
    <row r="9" spans="2:8" ht="14.25">
      <c r="B9" s="5">
        <f ca="1">_xlfn.IFERROR(IF(КредитНеВыплачивается*КредитВыплачивается,НомерПлатежа,""),"")</f>
        <v>1</v>
      </c>
      <c r="C9" s="6">
        <f ca="1">_xlfn.IFERROR(IF(КредитНеВыплачивается*КредитВыплачивается,ДатаПлатежа,""),"")</f>
        <v>43924</v>
      </c>
      <c r="D9" s="7">
        <f ca="1">_xlfn.IFERROR(IF(КредитНеВыплачивается*КредитВыплачивается,ДанныеКредита,""),"")</f>
        <v>1500000</v>
      </c>
      <c r="E9" s="7">
        <f ca="1">_xlfn.IFERROR(IF(КредитНеВыплачивается*КредитВыплачивается,МесячныйПлатеж,""),"")</f>
        <v>16119.076765621743</v>
      </c>
      <c r="F9" s="7" t="str">
        <f ca="1">_xlfn.IFERROR(IF(КредитНеВыплачивается*КредитВыплачивается,ОСНОВНАЯ СУММА,""),"")</f>
        <v/>
      </c>
      <c r="G9" s="7">
        <f ca="1">_xlfn.IFERROR(IF(КредитНеВыплачивается*КредитВыплачивается,СуммаПроцентов,""),"")</f>
        <v>12500</v>
      </c>
      <c r="H9" s="7">
        <f ca="1">_xlfn.IFERROR(IF(КредитНеВыплачивается*КредитВыплачивается,КонечныйБаланс,""),"")</f>
        <v>1496380.9232343782</v>
      </c>
    </row>
    <row r="10" spans="2:8" ht="14.25">
      <c r="B10" s="5">
        <f ca="1">_xlfn.IFERROR(IF(КредитНеВыплачивается*КредитВыплачивается,НомерПлатежа,""),"")</f>
        <v>2</v>
      </c>
      <c r="C10" s="6">
        <f ca="1">_xlfn.IFERROR(IF(КредитНеВыплачивается*КредитВыплачивается,ДатаПлатежа,""),"")</f>
        <v>43954</v>
      </c>
      <c r="D10" s="7">
        <f ca="1">_xlfn.IFERROR(IF(КредитНеВыплачивается*КредитВыплачивается,ДанныеКредита,""),"")</f>
        <v>1496380.9232343782</v>
      </c>
      <c r="E10" s="7">
        <f ca="1">_xlfn.IFERROR(IF(КредитНеВыплачивается*КредитВыплачивается,МесячныйПлатеж,""),"")</f>
        <v>16119.076765621743</v>
      </c>
      <c r="F10" s="7" t="str">
        <f ca="1">_xlfn.IFERROR(IF(КредитНеВыплачивается*КредитВыплачивается,ОСНОВНАЯ СУММА,""),"")</f>
        <v/>
      </c>
      <c r="G10" s="7">
        <f ca="1">_xlfn.IFERROR(IF(КредитНеВыплачивается*КредитВыплачивается,СуммаПроцентов,""),"")</f>
        <v>12469.841026953152</v>
      </c>
      <c r="H10" s="7">
        <f ca="1">_xlfn.IFERROR(IF(КредитНеВыплачивается*КредитВыплачивается,КонечныйБаланс,""),"")</f>
        <v>1492731.6874957096</v>
      </c>
    </row>
    <row r="11" spans="2:8" ht="14.25">
      <c r="B11" s="5">
        <f ca="1">_xlfn.IFERROR(IF(КредитНеВыплачивается*КредитВыплачивается,НомерПлатежа,""),"")</f>
        <v>3</v>
      </c>
      <c r="C11" s="6">
        <f ca="1">_xlfn.IFERROR(IF(КредитНеВыплачивается*КредитВыплачивается,ДатаПлатежа,""),"")</f>
        <v>43985</v>
      </c>
      <c r="D11" s="7">
        <f ca="1">_xlfn.IFERROR(IF(КредитНеВыплачивается*КредитВыплачивается,ДанныеКредита,""),"")</f>
        <v>1492731.6874957096</v>
      </c>
      <c r="E11" s="7">
        <f ca="1">_xlfn.IFERROR(IF(КредитНеВыплачивается*КредитВыплачивается,МесячныйПлатеж,""),"")</f>
        <v>16119.076765621743</v>
      </c>
      <c r="F11" s="7" t="str">
        <f ca="1">_xlfn.IFERROR(IF(КредитНеВыплачивается*КредитВыплачивается,ОСНОВНАЯ СУММА,""),"")</f>
        <v/>
      </c>
      <c r="G11" s="7">
        <f ca="1">_xlfn.IFERROR(IF(КредитНеВыплачивается*КредитВыплачивается,СуммаПроцентов,""),"")</f>
        <v>12439.430729130914</v>
      </c>
      <c r="H11" s="7">
        <f ca="1">_xlfn.IFERROR(IF(КредитНеВыплачивается*КредитВыплачивается,КонечныйБаланс,""),"")</f>
        <v>1489052.0414592188</v>
      </c>
    </row>
    <row r="12" spans="2:8" ht="14.25">
      <c r="B12" s="5">
        <f ca="1">_xlfn.IFERROR(IF(КредитНеВыплачивается*КредитВыплачивается,НомерПлатежа,""),"")</f>
        <v>4</v>
      </c>
      <c r="C12" s="6">
        <f ca="1">_xlfn.IFERROR(IF(КредитНеВыплачивается*КредитВыплачивается,ДатаПлатежа,""),"")</f>
        <v>44015</v>
      </c>
      <c r="D12" s="7">
        <f ca="1">_xlfn.IFERROR(IF(КредитНеВыплачивается*КредитВыплачивается,ДанныеКредита,""),"")</f>
        <v>1489052.0414592188</v>
      </c>
      <c r="E12" s="7">
        <f ca="1">_xlfn.IFERROR(IF(КредитНеВыплачивается*КредитВыплачивается,МесячныйПлатеж,""),"")</f>
        <v>16119.076765621743</v>
      </c>
      <c r="F12" s="7" t="str">
        <f ca="1">_xlfn.IFERROR(IF(КредитНеВыплачивается*КредитВыплачивается,ОСНОВНАЯ СУММА,""),"")</f>
        <v/>
      </c>
      <c r="G12" s="7">
        <f ca="1">_xlfn.IFERROR(IF(КредитНеВыплачивается*КредитВыплачивается,СуммаПроцентов,""),"")</f>
        <v>12408.767012160157</v>
      </c>
      <c r="H12" s="7">
        <f ca="1">_xlfn.IFERROR(IF(КредитНеВыплачивается*КредитВыплачивается,КонечныйБаланс,""),"")</f>
        <v>1485341.7317057573</v>
      </c>
    </row>
    <row r="13" spans="2:8" ht="14.25">
      <c r="B13" s="5">
        <f ca="1">_xlfn.IFERROR(IF(КредитНеВыплачивается*КредитВыплачивается,НомерПлатежа,""),"")</f>
        <v>5</v>
      </c>
      <c r="C13" s="6">
        <f ca="1">_xlfn.IFERROR(IF(КредитНеВыплачивается*КредитВыплачивается,ДатаПлатежа,""),"")</f>
        <v>44046</v>
      </c>
      <c r="D13" s="7">
        <f ca="1">_xlfn.IFERROR(IF(КредитНеВыплачивается*КредитВыплачивается,ДанныеКредита,""),"")</f>
        <v>1485341.7317057573</v>
      </c>
      <c r="E13" s="7">
        <f ca="1">_xlfn.IFERROR(IF(КредитНеВыплачивается*КредитВыплачивается,МесячныйПлатеж,""),"")</f>
        <v>16119.076765621743</v>
      </c>
      <c r="F13" s="7" t="str">
        <f ca="1">_xlfn.IFERROR(IF(КредитНеВыплачивается*КредитВыплачивается,ОСНОВНАЯ СУММА,""),"")</f>
        <v/>
      </c>
      <c r="G13" s="7">
        <f ca="1">_xlfn.IFERROR(IF(КредитНеВыплачивается*КредитВыплачивается,СуммаПроцентов,""),"")</f>
        <v>12377.847764214644</v>
      </c>
      <c r="H13" s="7">
        <f ca="1">_xlfn.IFERROR(IF(КредитНеВыплачивается*КредитВыплачивается,КонечныйБаланс,""),"")</f>
        <v>1481600.5027043503</v>
      </c>
    </row>
    <row r="14" spans="2:8" ht="14.25">
      <c r="B14" s="5">
        <f ca="1">_xlfn.IFERROR(IF(КредитНеВыплачивается*КредитВыплачивается,НомерПлатежа,""),"")</f>
        <v>6</v>
      </c>
      <c r="C14" s="6">
        <f ca="1">_xlfn.IFERROR(IF(КредитНеВыплачивается*КредитВыплачивается,ДатаПлатежа,""),"")</f>
        <v>44077</v>
      </c>
      <c r="D14" s="7">
        <f ca="1">_xlfn.IFERROR(IF(КредитНеВыплачивается*КредитВыплачивается,ДанныеКредита,""),"")</f>
        <v>1481600.5027043503</v>
      </c>
      <c r="E14" s="7">
        <f ca="1">_xlfn.IFERROR(IF(КредитНеВыплачивается*КредитВыплачивается,МесячныйПлатеж,""),"")</f>
        <v>16119.076765621743</v>
      </c>
      <c r="F14" s="7" t="str">
        <f ca="1">_xlfn.IFERROR(IF(КредитНеВыплачивается*КредитВыплачивается,ОСНОВНАЯ СУММА,""),"")</f>
        <v/>
      </c>
      <c r="G14" s="7">
        <f ca="1">_xlfn.IFERROR(IF(КредитНеВыплачивается*КредитВыплачивается,СуммаПроцентов,""),"")</f>
        <v>12346.670855869586</v>
      </c>
      <c r="H14" s="7">
        <f ca="1">_xlfn.IFERROR(IF(КредитНеВыплачивается*КредитВыплачивается,КонечныйБаланс,""),"")</f>
        <v>1477828.096794598</v>
      </c>
    </row>
    <row r="15" spans="2:8" ht="14.25">
      <c r="B15" s="5">
        <f ca="1">_xlfn.IFERROR(IF(КредитНеВыплачивается*КредитВыплачивается,НомерПлатежа,""),"")</f>
        <v>7</v>
      </c>
      <c r="C15" s="6">
        <f ca="1">_xlfn.IFERROR(IF(КредитНеВыплачивается*КредитВыплачивается,ДатаПлатежа,""),"")</f>
        <v>44107</v>
      </c>
      <c r="D15" s="7">
        <f ca="1">_xlfn.IFERROR(IF(КредитНеВыплачивается*КредитВыплачивается,ДанныеКредита,""),"")</f>
        <v>1477828.096794598</v>
      </c>
      <c r="E15" s="7">
        <f ca="1">_xlfn.IFERROR(IF(КредитНеВыплачивается*КредитВыплачивается,МесячныйПлатеж,""),"")</f>
        <v>16119.076765621743</v>
      </c>
      <c r="F15" s="7" t="str">
        <f ca="1">_xlfn.IFERROR(IF(КредитНеВыплачивается*КредитВыплачивается,ОСНОВНАЯ СУММА,""),"")</f>
        <v/>
      </c>
      <c r="G15" s="7">
        <f ca="1">_xlfn.IFERROR(IF(КредитНеВыплачивается*КредитВыплачивается,СуммаПроцентов,""),"")</f>
        <v>12315.234139954984</v>
      </c>
      <c r="H15" s="7">
        <f ca="1">_xlfn.IFERROR(IF(КредитНеВыплачивается*КредитВыплачивается,КонечныйБаланс,""),"")</f>
        <v>1474024.2541689314</v>
      </c>
    </row>
    <row r="16" spans="2:8" ht="14.25">
      <c r="B16" s="5">
        <f ca="1">_xlfn.IFERROR(IF(КредитНеВыплачивается*КредитВыплачивается,НомерПлатежа,""),"")</f>
        <v>8</v>
      </c>
      <c r="C16" s="6">
        <f ca="1">_xlfn.IFERROR(IF(КредитНеВыплачивается*КредитВыплачивается,ДатаПлатежа,""),"")</f>
        <v>44138</v>
      </c>
      <c r="D16" s="7">
        <f ca="1">_xlfn.IFERROR(IF(КредитНеВыплачивается*КредитВыплачивается,ДанныеКредита,""),"")</f>
        <v>1474024.2541689314</v>
      </c>
      <c r="E16" s="7">
        <f ca="1">_xlfn.IFERROR(IF(КредитНеВыплачивается*КредитВыплачивается,МесячныйПлатеж,""),"")</f>
        <v>16119.076765621743</v>
      </c>
      <c r="F16" s="7" t="str">
        <f ca="1">_xlfn.IFERROR(IF(КредитНеВыплачивается*КредитВыплачивается,ОСНОВНАЯ СУММА,""),"")</f>
        <v/>
      </c>
      <c r="G16" s="7">
        <f ca="1">_xlfn.IFERROR(IF(КредитНеВыплачивается*КредитВыплачивается,СуммаПроцентов,""),"")</f>
        <v>12283.53545140776</v>
      </c>
      <c r="H16" s="7">
        <f ca="1">_xlfn.IFERROR(IF(КредитНеВыплачивается*КредитВыплачивается,КонечныйБаланс,""),"")</f>
        <v>1470188.7128547174</v>
      </c>
    </row>
    <row r="17" spans="2:8" ht="14.25">
      <c r="B17" s="5">
        <f ca="1">_xlfn.IFERROR(IF(КредитНеВыплачивается*КредитВыплачивается,НомерПлатежа,""),"")</f>
        <v>9</v>
      </c>
      <c r="C17" s="6">
        <f ca="1">_xlfn.IFERROR(IF(КредитНеВыплачивается*КредитВыплачивается,ДатаПлатежа,""),"")</f>
        <v>44168</v>
      </c>
      <c r="D17" s="7">
        <f ca="1">_xlfn.IFERROR(IF(КредитНеВыплачивается*КредитВыплачивается,ДанныеКредита,""),"")</f>
        <v>1470188.7128547174</v>
      </c>
      <c r="E17" s="7">
        <f ca="1">_xlfn.IFERROR(IF(КредитНеВыплачивается*КредитВыплачивается,МесячныйПлатеж,""),"")</f>
        <v>16119.076765621743</v>
      </c>
      <c r="F17" s="7" t="str">
        <f ca="1">_xlfn.IFERROR(IF(КредитНеВыплачивается*КредитВыплачивается,ОСНОВНАЯ СУММА,""),"")</f>
        <v/>
      </c>
      <c r="G17" s="7">
        <f ca="1">_xlfn.IFERROR(IF(КредитНеВыплачивается*КредитВыплачивается,СуммаПроцентов,""),"")</f>
        <v>12251.572607122644</v>
      </c>
      <c r="H17" s="7">
        <f ca="1">_xlfn.IFERROR(IF(КредитНеВыплачивается*КредитВыплачивается,КонечныйБаланс,""),"")</f>
        <v>1466321.2086962184</v>
      </c>
    </row>
    <row r="18" spans="2:8" ht="14.25">
      <c r="B18" s="5">
        <f ca="1">_xlfn.IFERROR(IF(КредитНеВыплачивается*КредитВыплачивается,НомерПлатежа,""),"")</f>
        <v>10</v>
      </c>
      <c r="C18" s="6">
        <f ca="1">_xlfn.IFERROR(IF(КредитНеВыплачивается*КредитВыплачивается,ДатаПлатежа,""),"")</f>
        <v>44199</v>
      </c>
      <c r="D18" s="7">
        <f ca="1">_xlfn.IFERROR(IF(КредитНеВыплачивается*КредитВыплачивается,ДанныеКредита,""),"")</f>
        <v>1466321.2086962184</v>
      </c>
      <c r="E18" s="7">
        <f ca="1">_xlfn.IFERROR(IF(КредитНеВыплачивается*КредитВыплачивается,МесячныйПлатеж,""),"")</f>
        <v>16119.076765621743</v>
      </c>
      <c r="F18" s="7" t="str">
        <f ca="1">_xlfn.IFERROR(IF(КредитНеВыплачивается*КредитВыплачивается,ОСНОВНАЯ СУММА,""),"")</f>
        <v/>
      </c>
      <c r="G18" s="7">
        <f ca="1">_xlfn.IFERROR(IF(КредитНеВыплачивается*КредитВыплачивается,СуммаПроцентов,""),"")</f>
        <v>12219.343405801817</v>
      </c>
      <c r="H18" s="7">
        <f ca="1">_xlfn.IFERROR(IF(КредитНеВыплачивается*КредитВыплачивается,КонечныйБаланс,""),"")</f>
        <v>1462421.4753363985</v>
      </c>
    </row>
    <row r="19" spans="2:8" ht="14.25">
      <c r="B19" s="5">
        <f ca="1">_xlfn.IFERROR(IF(КредитНеВыплачивается*КредитВыплачивается,НомерПлатежа,""),"")</f>
        <v>11</v>
      </c>
      <c r="C19" s="6">
        <f ca="1">_xlfn.IFERROR(IF(КредитНеВыплачивается*КредитВыплачивается,ДатаПлатежа,""),"")</f>
        <v>44230</v>
      </c>
      <c r="D19" s="7">
        <f ca="1">_xlfn.IFERROR(IF(КредитНеВыплачивается*КредитВыплачивается,ДанныеКредита,""),"")</f>
        <v>1462421.4753363985</v>
      </c>
      <c r="E19" s="7">
        <f ca="1">_xlfn.IFERROR(IF(КредитНеВыплачивается*КредитВыплачивается,МесячныйПлатеж,""),"")</f>
        <v>16119.076765621743</v>
      </c>
      <c r="F19" s="7" t="str">
        <f ca="1">_xlfn.IFERROR(IF(КредитНеВыплачивается*КредитВыплачивается,ОСНОВНАЯ СУММА,""),"")</f>
        <v/>
      </c>
      <c r="G19" s="7">
        <f ca="1">_xlfn.IFERROR(IF(КредитНеВыплачивается*КредитВыплачивается,СуммаПроцентов,""),"")</f>
        <v>12186.84562780332</v>
      </c>
      <c r="H19" s="7">
        <f ca="1">_xlfn.IFERROR(IF(КредитНеВыплачивается*КредитВыплачивается,КонечныйБаланс,""),"")</f>
        <v>1458489.24419858</v>
      </c>
    </row>
    <row r="20" spans="2:8" ht="14.25">
      <c r="B20" s="5">
        <f ca="1">_xlfn.IFERROR(IF(КредитНеВыплачивается*КредитВыплачивается,НомерПлатежа,""),"")</f>
        <v>12</v>
      </c>
      <c r="C20" s="6">
        <f ca="1">_xlfn.IFERROR(IF(КредитНеВыплачивается*КредитВыплачивается,ДатаПлатежа,""),"")</f>
        <v>44258</v>
      </c>
      <c r="D20" s="7">
        <f ca="1">_xlfn.IFERROR(IF(КредитНеВыплачивается*КредитВыплачивается,ДанныеКредита,""),"")</f>
        <v>1458489.24419858</v>
      </c>
      <c r="E20" s="7">
        <f ca="1">_xlfn.IFERROR(IF(КредитНеВыплачивается*КредитВыплачивается,МесячныйПлатеж,""),"")</f>
        <v>16119.076765621743</v>
      </c>
      <c r="F20" s="7" t="str">
        <f ca="1">_xlfn.IFERROR(IF(КредитНеВыплачивается*КредитВыплачивается,ОСНОВНАЯ СУММА,""),"")</f>
        <v/>
      </c>
      <c r="G20" s="7">
        <f ca="1">_xlfn.IFERROR(IF(КредитНеВыплачивается*КредитВыплачивается,СуммаПроцентов,""),"")</f>
        <v>12154.077034988164</v>
      </c>
      <c r="H20" s="7">
        <f ca="1">_xlfn.IFERROR(IF(КредитНеВыплачивается*КредитВыплачивается,КонечныйБаланс,""),"")</f>
        <v>1454524.2444679462</v>
      </c>
    </row>
    <row r="21" spans="2:8" ht="14.25">
      <c r="B21" s="5">
        <f ca="1">_xlfn.IFERROR(IF(КредитНеВыплачивается*КредитВыплачивается,НомерПлатежа,""),"")</f>
        <v>13</v>
      </c>
      <c r="C21" s="6">
        <f ca="1">_xlfn.IFERROR(IF(КредитНеВыплачивается*КредитВыплачивается,ДатаПлатежа,""),"")</f>
        <v>44289</v>
      </c>
      <c r="D21" s="7">
        <f ca="1">_xlfn.IFERROR(IF(КредитНеВыплачивается*КредитВыплачивается,ДанныеКредита,""),"")</f>
        <v>1454524.2444679462</v>
      </c>
      <c r="E21" s="7">
        <f ca="1">_xlfn.IFERROR(IF(КредитНеВыплачивается*КредитВыплачивается,МесячныйПлатеж,""),"")</f>
        <v>16119.076765621743</v>
      </c>
      <c r="F21" s="7" t="str">
        <f ca="1">_xlfn.IFERROR(IF(КредитНеВыплачивается*КредитВыплачивается,ОСНОВНАЯ СУММА,""),"")</f>
        <v/>
      </c>
      <c r="G21" s="7">
        <f ca="1">_xlfn.IFERROR(IF(КредитНеВыплачивается*КредитВыплачивается,СуммаПроцентов,""),"")</f>
        <v>12121.035370566218</v>
      </c>
      <c r="H21" s="7">
        <f ca="1">_xlfn.IFERROR(IF(КредитНеВыплачивается*КредитВыплачивается,КонечныйБаланс,""),"")</f>
        <v>1450526.2030728909</v>
      </c>
    </row>
    <row r="22" spans="2:8" ht="14.25">
      <c r="B22" s="5">
        <f ca="1">_xlfn.IFERROR(IF(КредитНеВыплачивается*КредитВыплачивается,НомерПлатежа,""),"")</f>
        <v>14</v>
      </c>
      <c r="C22" s="6">
        <f ca="1">_xlfn.IFERROR(IF(КредитНеВыплачивается*КредитВыплачивается,ДатаПлатежа,""),"")</f>
        <v>44319</v>
      </c>
      <c r="D22" s="7">
        <f ca="1">_xlfn.IFERROR(IF(КредитНеВыплачивается*КредитВыплачивается,ДанныеКредита,""),"")</f>
        <v>1450526.2030728909</v>
      </c>
      <c r="E22" s="7">
        <f ca="1">_xlfn.IFERROR(IF(КредитНеВыплачивается*КредитВыплачивается,МесячныйПлатеж,""),"")</f>
        <v>16119.076765621743</v>
      </c>
      <c r="F22" s="7" t="str">
        <f ca="1">_xlfn.IFERROR(IF(КредитНеВыплачивается*КредитВыплачивается,ОСНОВНАЯ СУММА,""),"")</f>
        <v/>
      </c>
      <c r="G22" s="7">
        <f ca="1">_xlfn.IFERROR(IF(КредитНеВыплачивается*КредитВыплачивается,СуммаПроцентов,""),"")</f>
        <v>12087.718358940756</v>
      </c>
      <c r="H22" s="7">
        <f ca="1">_xlfn.IFERROR(IF(КредитНеВыплачивается*КредитВыплачивается,КонечныйБаланс,""),"")</f>
        <v>1446494.84466621</v>
      </c>
    </row>
    <row r="23" spans="2:8" ht="14.25">
      <c r="B23" s="5">
        <f ca="1">_xlfn.IFERROR(IF(КредитНеВыплачивается*КредитВыплачивается,НомерПлатежа,""),"")</f>
        <v>15</v>
      </c>
      <c r="C23" s="6">
        <f ca="1">_xlfn.IFERROR(IF(КредитНеВыплачивается*КредитВыплачивается,ДатаПлатежа,""),"")</f>
        <v>44350</v>
      </c>
      <c r="D23" s="7">
        <f ca="1">_xlfn.IFERROR(IF(КредитНеВыплачивается*КредитВыплачивается,ДанныеКредита,""),"")</f>
        <v>1446494.84466621</v>
      </c>
      <c r="E23" s="7">
        <f ca="1">_xlfn.IFERROR(IF(КредитНеВыплачивается*КредитВыплачивается,МесячныйПлатеж,""),"")</f>
        <v>16119.076765621743</v>
      </c>
      <c r="F23" s="7" t="str">
        <f ca="1">_xlfn.IFERROR(IF(КредитНеВыплачивается*КредитВыплачивается,ОСНОВНАЯ СУММА,""),"")</f>
        <v/>
      </c>
      <c r="G23" s="7">
        <f ca="1">_xlfn.IFERROR(IF(КредитНеВыплачивается*КредитВыплачивается,СуммаПроцентов,""),"")</f>
        <v>12054.12370555175</v>
      </c>
      <c r="H23" s="7">
        <f ca="1">_xlfn.IFERROR(IF(КредитНеВыплачивается*КредитВыплачивается,КонечныйБаланс,""),"")</f>
        <v>1442429.89160614</v>
      </c>
    </row>
    <row r="24" spans="2:8" ht="14.25">
      <c r="B24" s="5">
        <f ca="1">_xlfn.IFERROR(IF(КредитНеВыплачивается*КредитВыплачивается,НомерПлатежа,""),"")</f>
        <v>16</v>
      </c>
      <c r="C24" s="6">
        <f ca="1">_xlfn.IFERROR(IF(КредитНеВыплачивается*КредитВыплачивается,ДатаПлатежа,""),"")</f>
        <v>44380</v>
      </c>
      <c r="D24" s="7">
        <f ca="1">_xlfn.IFERROR(IF(КредитНеВыплачивается*КредитВыплачивается,ДанныеКредита,""),"")</f>
        <v>1442429.89160614</v>
      </c>
      <c r="E24" s="7">
        <f ca="1">_xlfn.IFERROR(IF(КредитНеВыплачивается*КредитВыплачивается,МесячныйПлатеж,""),"")</f>
        <v>16119.076765621743</v>
      </c>
      <c r="F24" s="7" t="str">
        <f ca="1">_xlfn.IFERROR(IF(КредитНеВыплачивается*КредитВыплачивается,ОСНОВНАЯ СУММА,""),"")</f>
        <v/>
      </c>
      <c r="G24" s="7">
        <f ca="1">_xlfn.IFERROR(IF(КредитНеВыплачивается*КредитВыплачивается,СуммаПроцентов,""),"")</f>
        <v>12020.249096717833</v>
      </c>
      <c r="H24" s="7">
        <f ca="1">_xlfn.IFERROR(IF(КредитНеВыплачивается*КредитВыплачивается,КонечныйБаланс,""),"")</f>
        <v>1438331.063937236</v>
      </c>
    </row>
    <row r="25" spans="2:8" ht="14.25">
      <c r="B25" s="5">
        <f ca="1">_xlfn.IFERROR(IF(КредитНеВыплачивается*КредитВыплачивается,НомерПлатежа,""),"")</f>
        <v>17</v>
      </c>
      <c r="C25" s="6">
        <f ca="1">_xlfn.IFERROR(IF(КредитНеВыплачивается*КредитВыплачивается,ДатаПлатежа,""),"")</f>
        <v>44411</v>
      </c>
      <c r="D25" s="7">
        <f ca="1">_xlfn.IFERROR(IF(КредитНеВыплачивается*КредитВыплачивается,ДанныеКредита,""),"")</f>
        <v>1438331.063937236</v>
      </c>
      <c r="E25" s="7">
        <f ca="1">_xlfn.IFERROR(IF(КредитНеВыплачивается*КредитВыплачивается,МесячныйПлатеж,""),"")</f>
        <v>16119.076765621743</v>
      </c>
      <c r="F25" s="7" t="str">
        <f ca="1">_xlfn.IFERROR(IF(КредитНеВыплачивается*КредитВыплачивается,ОСНОВНАЯ СУММА,""),"")</f>
        <v/>
      </c>
      <c r="G25" s="7">
        <f ca="1">_xlfn.IFERROR(IF(КредитНеВыплачивается*КредитВыплачивается,СуммаПроцентов,""),"")</f>
        <v>11986.092199476965</v>
      </c>
      <c r="H25" s="7">
        <f ca="1">_xlfn.IFERROR(IF(КредитНеВыплачивается*КредитВыплачивается,КонечныйБаланс,""),"")</f>
        <v>1434198.0793710914</v>
      </c>
    </row>
    <row r="26" spans="2:8" ht="14.25">
      <c r="B26" s="5">
        <f ca="1">_xlfn.IFERROR(IF(КредитНеВыплачивается*КредитВыплачивается,НомерПлатежа,""),"")</f>
        <v>18</v>
      </c>
      <c r="C26" s="6">
        <f ca="1">_xlfn.IFERROR(IF(КредитНеВыплачивается*КредитВыплачивается,ДатаПлатежа,""),"")</f>
        <v>44442</v>
      </c>
      <c r="D26" s="7">
        <f ca="1">_xlfn.IFERROR(IF(КредитНеВыплачивается*КредитВыплачивается,ДанныеКредита,""),"")</f>
        <v>1434198.0793710914</v>
      </c>
      <c r="E26" s="7">
        <f ca="1">_xlfn.IFERROR(IF(КредитНеВыплачивается*КредитВыплачивается,МесячныйПлатеж,""),"")</f>
        <v>16119.076765621743</v>
      </c>
      <c r="F26" s="7" t="str">
        <f ca="1">_xlfn.IFERROR(IF(КредитНеВыплачивается*КредитВыплачивается,ОСНОВНАЯ СУММА,""),"")</f>
        <v/>
      </c>
      <c r="G26" s="7">
        <f ca="1">_xlfn.IFERROR(IF(КредитНеВыплачивается*КредитВыплачивается,СуммаПроцентов,""),"")</f>
        <v>11951.65066142576</v>
      </c>
      <c r="H26" s="7">
        <f ca="1">_xlfn.IFERROR(IF(КредитНеВыплачивается*КредитВыплачивается,КонечныйБаланс,""),"")</f>
        <v>1430030.6532668953</v>
      </c>
    </row>
    <row r="27" spans="2:8" ht="14.25">
      <c r="B27" s="5">
        <f ca="1">_xlfn.IFERROR(IF(КредитНеВыплачивается*КредитВыплачивается,НомерПлатежа,""),"")</f>
        <v>19</v>
      </c>
      <c r="C27" s="6">
        <f ca="1">_xlfn.IFERROR(IF(КредитНеВыплачивается*КредитВыплачивается,ДатаПлатежа,""),"")</f>
        <v>44472</v>
      </c>
      <c r="D27" s="7">
        <f ca="1">_xlfn.IFERROR(IF(КредитНеВыплачивается*КредитВыплачивается,ДанныеКредита,""),"")</f>
        <v>1430030.6532668953</v>
      </c>
      <c r="E27" s="7">
        <f ca="1">_xlfn.IFERROR(IF(КредитНеВыплачивается*КредитВыплачивается,МесячныйПлатеж,""),"")</f>
        <v>16119.076765621743</v>
      </c>
      <c r="F27" s="7" t="str">
        <f ca="1">_xlfn.IFERROR(IF(КредитНеВыплачивается*КредитВыплачивается,ОСНОВНАЯ СУММА,""),"")</f>
        <v/>
      </c>
      <c r="G27" s="7">
        <f ca="1">_xlfn.IFERROR(IF(КредитНеВыплачивается*КредитВыплачивается,СуммаПроцентов,""),"")</f>
        <v>11916.922110557462</v>
      </c>
      <c r="H27" s="7">
        <f ca="1">_xlfn.IFERROR(IF(КредитНеВыплачивается*КредитВыплачивается,КонечныйБаланс,""),"")</f>
        <v>1425828.498611831</v>
      </c>
    </row>
    <row r="28" spans="2:8" ht="14.25">
      <c r="B28" s="5">
        <f ca="1">_xlfn.IFERROR(IF(КредитНеВыплачивается*КредитВыплачивается,НомерПлатежа,""),"")</f>
        <v>20</v>
      </c>
      <c r="C28" s="6">
        <f ca="1">_xlfn.IFERROR(IF(КредитНеВыплачивается*КредитВыплачивается,ДатаПлатежа,""),"")</f>
        <v>44503</v>
      </c>
      <c r="D28" s="7">
        <f ca="1">_xlfn.IFERROR(IF(КредитНеВыплачивается*КредитВыплачивается,ДанныеКредита,""),"")</f>
        <v>1425828.498611831</v>
      </c>
      <c r="E28" s="7">
        <f ca="1">_xlfn.IFERROR(IF(КредитНеВыплачивается*КредитВыплачивается,МесячныйПлатеж,""),"")</f>
        <v>16119.076765621743</v>
      </c>
      <c r="F28" s="7" t="str">
        <f ca="1">_xlfn.IFERROR(IF(КредитНеВыплачивается*КредитВыплачивается,ОСНОВНАЯ СУММА,""),"")</f>
        <v/>
      </c>
      <c r="G28" s="7">
        <f ca="1">_xlfn.IFERROR(IF(КредитНеВыплачивается*КредитВыплачивается,СуммаПроцентов,""),"")</f>
        <v>11881.90415509859</v>
      </c>
      <c r="H28" s="7">
        <f ca="1">_xlfn.IFERROR(IF(КредитНеВыплачивается*КредитВыплачивается,КонечныйБаланс,""),"")</f>
        <v>1421591.326001308</v>
      </c>
    </row>
    <row r="29" spans="2:8" ht="14.25">
      <c r="B29" s="5">
        <f ca="1">_xlfn.IFERROR(IF(КредитНеВыплачивается*КредитВыплачивается,НомерПлатежа,""),"")</f>
        <v>21</v>
      </c>
      <c r="C29" s="6">
        <f ca="1">_xlfn.IFERROR(IF(КредитНеВыплачивается*КредитВыплачивается,ДатаПлатежа,""),"")</f>
        <v>44533</v>
      </c>
      <c r="D29" s="7">
        <f ca="1">_xlfn.IFERROR(IF(КредитНеВыплачивается*КредитВыплачивается,ДанныеКредита,""),"")</f>
        <v>1421591.326001308</v>
      </c>
      <c r="E29" s="7">
        <f ca="1">_xlfn.IFERROR(IF(КредитНеВыплачивается*КредитВыплачивается,МесячныйПлатеж,""),"")</f>
        <v>16119.076765621743</v>
      </c>
      <c r="F29" s="7" t="str">
        <f ca="1">_xlfn.IFERROR(IF(КредитНеВыплачивается*КредитВыплачивается,ОСНОВНАЯ СУММА,""),"")</f>
        <v/>
      </c>
      <c r="G29" s="7">
        <f ca="1">_xlfn.IFERROR(IF(КредитНеВыплачивается*КредитВыплачивается,СуммаПроцентов,""),"")</f>
        <v>11846.594383344229</v>
      </c>
      <c r="H29" s="7">
        <f ca="1">_xlfn.IFERROR(IF(КредитНеВыплачивается*КредитВыплачивается,КонечныйБаланс,""),"")</f>
        <v>1417318.8436190307</v>
      </c>
    </row>
    <row r="30" spans="2:8" ht="14.25">
      <c r="B30" s="5">
        <f ca="1">_xlfn.IFERROR(IF(КредитНеВыплачивается*КредитВыплачивается,НомерПлатежа,""),"")</f>
        <v>22</v>
      </c>
      <c r="C30" s="6">
        <f ca="1">_xlfn.IFERROR(IF(КредитНеВыплачивается*КредитВыплачивается,ДатаПлатежа,""),"")</f>
        <v>44564</v>
      </c>
      <c r="D30" s="7">
        <f ca="1">_xlfn.IFERROR(IF(КредитНеВыплачивается*КредитВыплачивается,ДанныеКредита,""),"")</f>
        <v>1417318.8436190307</v>
      </c>
      <c r="E30" s="7">
        <f ca="1">_xlfn.IFERROR(IF(КредитНеВыплачивается*КредитВыплачивается,МесячныйПлатеж,""),"")</f>
        <v>16119.076765621743</v>
      </c>
      <c r="F30" s="7" t="str">
        <f ca="1">_xlfn.IFERROR(IF(КредитНеВыплачивается*КредитВыплачивается,ОСНОВНАЯ СУММА,""),"")</f>
        <v/>
      </c>
      <c r="G30" s="7">
        <f ca="1">_xlfn.IFERROR(IF(КредитНеВыплачивается*КредитВыплачивается,СуммаПроцентов,""),"")</f>
        <v>11810.990363491917</v>
      </c>
      <c r="H30" s="7">
        <f ca="1">_xlfn.IFERROR(IF(КредитНеВыплачивается*КредитВыплачивается,КонечныйБаланс,""),"")</f>
        <v>1413010.7572169006</v>
      </c>
    </row>
    <row r="31" spans="2:8" ht="14.25">
      <c r="B31" s="5">
        <f ca="1">_xlfn.IFERROR(IF(КредитНеВыплачивается*КредитВыплачивается,НомерПлатежа,""),"")</f>
        <v>23</v>
      </c>
      <c r="C31" s="6">
        <f ca="1">_xlfn.IFERROR(IF(КредитНеВыплачивается*КредитВыплачивается,ДатаПлатежа,""),"")</f>
        <v>44595</v>
      </c>
      <c r="D31" s="7">
        <f ca="1">_xlfn.IFERROR(IF(КредитНеВыплачивается*КредитВыплачивается,ДанныеКредита,""),"")</f>
        <v>1413010.7572169006</v>
      </c>
      <c r="E31" s="7">
        <f ca="1">_xlfn.IFERROR(IF(КредитНеВыплачивается*КредитВыплачивается,МесячныйПлатеж,""),"")</f>
        <v>16119.076765621743</v>
      </c>
      <c r="F31" s="7" t="str">
        <f ca="1">_xlfn.IFERROR(IF(КредитНеВыплачивается*КредитВыплачивается,ОСНОВНАЯ СУММА,""),"")</f>
        <v/>
      </c>
      <c r="G31" s="7">
        <f ca="1">_xlfn.IFERROR(IF(КредитНеВыплачивается*КредитВыплачивается,СуммаПроцентов,""),"")</f>
        <v>11775.08964347417</v>
      </c>
      <c r="H31" s="7">
        <f ca="1">_xlfn.IFERROR(IF(КредитНеВыплачивается*КредитВыплачивается,КонечныйБаланс,""),"")</f>
        <v>1408666.7700947532</v>
      </c>
    </row>
    <row r="32" spans="2:8" ht="14.25">
      <c r="B32" s="5">
        <f ca="1">_xlfn.IFERROR(IF(КредитНеВыплачивается*КредитВыплачивается,НомерПлатежа,""),"")</f>
        <v>24</v>
      </c>
      <c r="C32" s="6">
        <f ca="1">_xlfn.IFERROR(IF(КредитНеВыплачивается*КредитВыплачивается,ДатаПлатежа,""),"")</f>
        <v>44623</v>
      </c>
      <c r="D32" s="7">
        <f ca="1">_xlfn.IFERROR(IF(КредитНеВыплачивается*КредитВыплачивается,ДанныеКредита,""),"")</f>
        <v>1408666.7700947532</v>
      </c>
      <c r="E32" s="7">
        <f ca="1">_xlfn.IFERROR(IF(КредитНеВыплачивается*КредитВыплачивается,МесячныйПлатеж,""),"")</f>
        <v>16119.076765621743</v>
      </c>
      <c r="F32" s="7" t="str">
        <f ca="1">_xlfn.IFERROR(IF(КредитНеВыплачивается*КредитВыплачивается,ОСНОВНАЯ СУММА,""),"")</f>
        <v/>
      </c>
      <c r="G32" s="7">
        <f ca="1">_xlfn.IFERROR(IF(КредитНеВыплачивается*КредитВыплачивается,СуммаПроцентов,""),"")</f>
        <v>11738.889750789604</v>
      </c>
      <c r="H32" s="7">
        <f ca="1">_xlfn.IFERROR(IF(КредитНеВыплачивается*КредитВыплачивается,КонечныйБаланс,""),"")</f>
        <v>1404286.583079921</v>
      </c>
    </row>
    <row r="33" spans="2:8" ht="14.25">
      <c r="B33" s="5">
        <f ca="1">_xlfn.IFERROR(IF(КредитНеВыплачивается*КредитВыплачивается,НомерПлатежа,""),"")</f>
        <v>25</v>
      </c>
      <c r="C33" s="6">
        <f ca="1">_xlfn.IFERROR(IF(КредитНеВыплачивается*КредитВыплачивается,ДатаПлатежа,""),"")</f>
        <v>44654</v>
      </c>
      <c r="D33" s="7">
        <f ca="1">_xlfn.IFERROR(IF(КредитНеВыплачивается*КредитВыплачивается,ДанныеКредита,""),"")</f>
        <v>1404286.583079921</v>
      </c>
      <c r="E33" s="7">
        <f ca="1">_xlfn.IFERROR(IF(КредитНеВыплачивается*КредитВыплачивается,МесячныйПлатеж,""),"")</f>
        <v>16119.076765621743</v>
      </c>
      <c r="F33" s="7" t="str">
        <f ca="1">_xlfn.IFERROR(IF(КредитНеВыплачивается*КредитВыплачивается,ОСНОВНАЯ СУММА,""),"")</f>
        <v/>
      </c>
      <c r="G33" s="7">
        <f ca="1">_xlfn.IFERROR(IF(КредитНеВыплачивается*КредитВыплачивается,СуммаПроцентов,""),"")</f>
        <v>11702.388192332672</v>
      </c>
      <c r="H33" s="7">
        <f ca="1">_xlfn.IFERROR(IF(КредитНеВыплачивается*КредитВыплачивается,КонечныйБаланс,""),"")</f>
        <v>1399869.894506632</v>
      </c>
    </row>
    <row r="34" spans="2:8" ht="14.25">
      <c r="B34" s="5">
        <f ca="1">_xlfn.IFERROR(IF(КредитНеВыплачивается*КредитВыплачивается,НомерПлатежа,""),"")</f>
        <v>26</v>
      </c>
      <c r="C34" s="6">
        <f ca="1">_xlfn.IFERROR(IF(КредитНеВыплачивается*КредитВыплачивается,ДатаПлатежа,""),"")</f>
        <v>44684</v>
      </c>
      <c r="D34" s="7">
        <f ca="1">_xlfn.IFERROR(IF(КредитНеВыплачивается*КредитВыплачивается,ДанныеКредита,""),"")</f>
        <v>1399869.894506632</v>
      </c>
      <c r="E34" s="7">
        <f ca="1">_xlfn.IFERROR(IF(КредитНеВыплачивается*КредитВыплачивается,МесячныйПлатеж,""),"")</f>
        <v>16119.076765621743</v>
      </c>
      <c r="F34" s="7" t="str">
        <f ca="1">_xlfn.IFERROR(IF(КредитНеВыплачивается*КредитВыплачивается,ОСНОВНАЯ СУММА,""),"")</f>
        <v/>
      </c>
      <c r="G34" s="7">
        <f ca="1">_xlfn.IFERROR(IF(КредитНеВыплачивается*КредитВыплачивается,СуммаПроцентов,""),"")</f>
        <v>11665.582454221929</v>
      </c>
      <c r="H34" s="7">
        <f ca="1">_xlfn.IFERROR(IF(КредитНеВыплачивается*КредитВыплачивается,КонечныйБаланс,""),"")</f>
        <v>1395416.4001952321</v>
      </c>
    </row>
    <row r="35" spans="2:8" ht="14.25">
      <c r="B35" s="5">
        <f ca="1">_xlfn.IFERROR(IF(КредитНеВыплачивается*КредитВыплачивается,НомерПлатежа,""),"")</f>
        <v>27</v>
      </c>
      <c r="C35" s="6">
        <f ca="1">_xlfn.IFERROR(IF(КредитНеВыплачивается*КредитВыплачивается,ДатаПлатежа,""),"")</f>
        <v>44715</v>
      </c>
      <c r="D35" s="7">
        <f ca="1">_xlfn.IFERROR(IF(КредитНеВыплачивается*КредитВыплачивается,ДанныеКредита,""),"")</f>
        <v>1395416.4001952321</v>
      </c>
      <c r="E35" s="7">
        <f ca="1">_xlfn.IFERROR(IF(КредитНеВыплачивается*КредитВыплачивается,МесячныйПлатеж,""),"")</f>
        <v>16119.076765621743</v>
      </c>
      <c r="F35" s="7" t="str">
        <f ca="1">_xlfn.IFERROR(IF(КредитНеВыплачивается*КредитВыплачивается,ОСНОВНАЯ СУММА,""),"")</f>
        <v/>
      </c>
      <c r="G35" s="7">
        <f ca="1">_xlfn.IFERROR(IF(КредитНеВыплачивается*КредитВыплачивается,СуммаПроцентов,""),"")</f>
        <v>11628.47000162693</v>
      </c>
      <c r="H35" s="7">
        <f ca="1">_xlfn.IFERROR(IF(КредитНеВыплачивается*КредитВыплачивается,КонечныйБаланс,""),"")</f>
        <v>1390925.7934312373</v>
      </c>
    </row>
    <row r="36" spans="2:8" ht="14.25">
      <c r="B36" s="5">
        <f ca="1">_xlfn.IFERROR(IF(КредитНеВыплачивается*КредитВыплачивается,НомерПлатежа,""),"")</f>
        <v>28</v>
      </c>
      <c r="C36" s="6">
        <f ca="1">_xlfn.IFERROR(IF(КредитНеВыплачивается*КредитВыплачивается,ДатаПлатежа,""),"")</f>
        <v>44745</v>
      </c>
      <c r="D36" s="7">
        <f ca="1">_xlfn.IFERROR(IF(КредитНеВыплачивается*КредитВыплачивается,ДанныеКредита,""),"")</f>
        <v>1390925.7934312373</v>
      </c>
      <c r="E36" s="7">
        <f ca="1">_xlfn.IFERROR(IF(КредитНеВыплачивается*КредитВыплачивается,МесячныйПлатеж,""),"")</f>
        <v>16119.076765621743</v>
      </c>
      <c r="F36" s="7" t="str">
        <f ca="1">_xlfn.IFERROR(IF(КредитНеВыплачивается*КредитВыплачивается,ОСНОВНАЯ СУММА,""),"")</f>
        <v/>
      </c>
      <c r="G36" s="7">
        <f ca="1">_xlfn.IFERROR(IF(КредитНеВыплачивается*КредитВыплачивается,СуммаПроцентов,""),"")</f>
        <v>11591.048278593642</v>
      </c>
      <c r="H36" s="7">
        <f ca="1">_xlfn.IFERROR(IF(КредитНеВыплачивается*КредитВыплачивается,КонечныйБаланс,""),"")</f>
        <v>1386397.7649442093</v>
      </c>
    </row>
    <row r="37" spans="2:8" ht="14.25">
      <c r="B37" s="5">
        <f ca="1">_xlfn.IFERROR(IF(КредитНеВыплачивается*КредитВыплачивается,НомерПлатежа,""),"")</f>
        <v>29</v>
      </c>
      <c r="C37" s="6">
        <f ca="1">_xlfn.IFERROR(IF(КредитНеВыплачивается*КредитВыплачивается,ДатаПлатежа,""),"")</f>
        <v>44776</v>
      </c>
      <c r="D37" s="7">
        <f ca="1">_xlfn.IFERROR(IF(КредитНеВыплачивается*КредитВыплачивается,ДанныеКредита,""),"")</f>
        <v>1386397.7649442093</v>
      </c>
      <c r="E37" s="7">
        <f ca="1">_xlfn.IFERROR(IF(КредитНеВыплачивается*КредитВыплачивается,МесячныйПлатеж,""),"")</f>
        <v>16119.076765621743</v>
      </c>
      <c r="F37" s="7" t="str">
        <f ca="1">_xlfn.IFERROR(IF(КредитНеВыплачивается*КредитВыплачивается,ОСНОВНАЯ СУММА,""),"")</f>
        <v/>
      </c>
      <c r="G37" s="7">
        <f ca="1">_xlfn.IFERROR(IF(КредитНеВыплачивается*КредитВыплачивается,СуммаПроцентов,""),"")</f>
        <v>11553.314707868409</v>
      </c>
      <c r="H37" s="7">
        <f ca="1">_xlfn.IFERROR(IF(КредитНеВыплачивается*КредитВыплачивается,КонечныйБаланс,""),"")</f>
        <v>1381832.002886456</v>
      </c>
    </row>
    <row r="38" spans="2:8" ht="14.25">
      <c r="B38" s="5">
        <f ca="1">_xlfn.IFERROR(IF(КредитНеВыплачивается*КредитВыплачивается,НомерПлатежа,""),"")</f>
        <v>30</v>
      </c>
      <c r="C38" s="6">
        <f ca="1">_xlfn.IFERROR(IF(КредитНеВыплачивается*КредитВыплачивается,ДатаПлатежа,""),"")</f>
        <v>44807</v>
      </c>
      <c r="D38" s="7">
        <f ca="1">_xlfn.IFERROR(IF(КредитНеВыплачивается*КредитВыплачивается,ДанныеКредита,""),"")</f>
        <v>1381832.002886456</v>
      </c>
      <c r="E38" s="7">
        <f ca="1">_xlfn.IFERROR(IF(КредитНеВыплачивается*КредитВыплачивается,МесячныйПлатеж,""),"")</f>
        <v>16119.076765621743</v>
      </c>
      <c r="F38" s="7" t="str">
        <f ca="1">_xlfn.IFERROR(IF(КредитНеВыплачивается*КредитВыплачивается,ОСНОВНАЯ СУММА,""),"")</f>
        <v/>
      </c>
      <c r="G38" s="7">
        <f ca="1">_xlfn.IFERROR(IF(КредитНеВыплачивается*КредитВыплачивается,СуммаПроцентов,""),"")</f>
        <v>11515.26669072046</v>
      </c>
      <c r="H38" s="7">
        <f ca="1">_xlfn.IFERROR(IF(КредитНеВыплачивается*КредитВыплачивается,КонечныйБаланс,""),"")</f>
        <v>1377228.1928115548</v>
      </c>
    </row>
    <row r="39" spans="2:8" ht="14.25">
      <c r="B39" s="5">
        <f ca="1">_xlfn.IFERROR(IF(КредитНеВыплачивается*КредитВыплачивается,НомерПлатежа,""),"")</f>
        <v>31</v>
      </c>
      <c r="C39" s="6">
        <f ca="1">_xlfn.IFERROR(IF(КредитНеВыплачивается*КредитВыплачивается,ДатаПлатежа,""),"")</f>
        <v>44837</v>
      </c>
      <c r="D39" s="7">
        <f ca="1">_xlfn.IFERROR(IF(КредитНеВыплачивается*КредитВыплачивается,ДанныеКредита,""),"")</f>
        <v>1377228.1928115548</v>
      </c>
      <c r="E39" s="7">
        <f ca="1">_xlfn.IFERROR(IF(КредитНеВыплачивается*КредитВыплачивается,МесячныйПлатеж,""),"")</f>
        <v>16119.076765621743</v>
      </c>
      <c r="F39" s="7" t="str">
        <f ca="1">_xlfn.IFERROR(IF(КредитНеВыплачивается*КредитВыплачивается,ОСНОВНАЯ СУММА,""),"")</f>
        <v/>
      </c>
      <c r="G39" s="7">
        <f ca="1">_xlfn.IFERROR(IF(КредитНеВыплачивается*КредитВыплачивается,СуммаПроцентов,""),"")</f>
        <v>11476.90160676295</v>
      </c>
      <c r="H39" s="7">
        <f ca="1">_xlfn.IFERROR(IF(КредитНеВыплачивается*КредитВыплачивается,КонечныйБаланс,""),"")</f>
        <v>1372586.017652696</v>
      </c>
    </row>
    <row r="40" spans="2:8" ht="14.25">
      <c r="B40" s="5">
        <f ca="1">_xlfn.IFERROR(IF(КредитНеВыплачивается*КредитВыплачивается,НомерПлатежа,""),"")</f>
        <v>32</v>
      </c>
      <c r="C40" s="6">
        <f ca="1">_xlfn.IFERROR(IF(КредитНеВыплачивается*КредитВыплачивается,ДатаПлатежа,""),"")</f>
        <v>44868</v>
      </c>
      <c r="D40" s="7">
        <f ca="1">_xlfn.IFERROR(IF(КредитНеВыплачивается*КредитВыплачивается,ДанныеКредита,""),"")</f>
        <v>1372586.017652696</v>
      </c>
      <c r="E40" s="7">
        <f ca="1">_xlfn.IFERROR(IF(КредитНеВыплачивается*КредитВыплачивается,МесячныйПлатеж,""),"")</f>
        <v>16119.076765621743</v>
      </c>
      <c r="F40" s="7" t="str">
        <f ca="1">_xlfn.IFERROR(IF(КредитНеВыплачивается*КредитВыплачивается,ОСНОВНАЯ СУММА,""),"")</f>
        <v/>
      </c>
      <c r="G40" s="7">
        <f ca="1">_xlfn.IFERROR(IF(КредитНеВыплачивается*КредитВыплачивается,СуммаПроцентов,""),"")</f>
        <v>11438.216813772462</v>
      </c>
      <c r="H40" s="7">
        <f ca="1">_xlfn.IFERROR(IF(КредитНеВыплачивается*КредитВыплачивается,КонечныйБаланс,""),"")</f>
        <v>1367905.1577008467</v>
      </c>
    </row>
    <row r="41" spans="2:8" ht="14.25">
      <c r="B41" s="5">
        <f ca="1">_xlfn.IFERROR(IF(КредитНеВыплачивается*КредитВыплачивается,НомерПлатежа,""),"")</f>
        <v>33</v>
      </c>
      <c r="C41" s="6">
        <f ca="1">_xlfn.IFERROR(IF(КредитНеВыплачивается*КредитВыплачивается,ДатаПлатежа,""),"")</f>
        <v>44898</v>
      </c>
      <c r="D41" s="7">
        <f ca="1">_xlfn.IFERROR(IF(КредитНеВыплачивается*КредитВыплачивается,ДанныеКредита,""),"")</f>
        <v>1367905.1577008467</v>
      </c>
      <c r="E41" s="7">
        <f ca="1">_xlfn.IFERROR(IF(КредитНеВыплачивается*КредитВыплачивается,МесячныйПлатеж,""),"")</f>
        <v>16119.076765621743</v>
      </c>
      <c r="F41" s="7" t="str">
        <f ca="1">_xlfn.IFERROR(IF(КредитНеВыплачивается*КредитВыплачивается,ОСНОВНАЯ СУММА,""),"")</f>
        <v/>
      </c>
      <c r="G41" s="7">
        <f ca="1">_xlfn.IFERROR(IF(КредитНеВыплачивается*КредитВыплачивается,СуммаПроцентов,""),"")</f>
        <v>11399.209647507052</v>
      </c>
      <c r="H41" s="7">
        <f ca="1">_xlfn.IFERROR(IF(КредитНеВыплачивается*КредитВыплачивается,КонечныйБаланс,""),"")</f>
        <v>1363185.2905827323</v>
      </c>
    </row>
    <row r="42" spans="2:8" ht="14.25">
      <c r="B42" s="5">
        <f ca="1">_xlfn.IFERROR(IF(КредитНеВыплачивается*КредитВыплачивается,НомерПлатежа,""),"")</f>
        <v>34</v>
      </c>
      <c r="C42" s="6">
        <f ca="1">_xlfn.IFERROR(IF(КредитНеВыплачивается*КредитВыплачивается,ДатаПлатежа,""),"")</f>
        <v>44929</v>
      </c>
      <c r="D42" s="7">
        <f ca="1">_xlfn.IFERROR(IF(КредитНеВыплачивается*КредитВыплачивается,ДанныеКредита,""),"")</f>
        <v>1363185.2905827323</v>
      </c>
      <c r="E42" s="7">
        <f ca="1">_xlfn.IFERROR(IF(КредитНеВыплачивается*КредитВыплачивается,МесячныйПлатеж,""),"")</f>
        <v>16119.076765621743</v>
      </c>
      <c r="F42" s="7" t="str">
        <f ca="1">_xlfn.IFERROR(IF(КредитНеВыплачивается*КредитВыплачивается,ОСНОВНАЯ СУММА,""),"")</f>
        <v/>
      </c>
      <c r="G42" s="7">
        <f ca="1">_xlfn.IFERROR(IF(КредитНеВыплачивается*КредитВыплачивается,СуммаПроцентов,""),"")</f>
        <v>11359.877421522764</v>
      </c>
      <c r="H42" s="7">
        <f ca="1">_xlfn.IFERROR(IF(КредитНеВыплачивается*КредитВыплачивается,КонечныйБаланс,""),"")</f>
        <v>1358426.091238633</v>
      </c>
    </row>
    <row r="43" spans="2:8" ht="14.25">
      <c r="B43" s="5">
        <f ca="1">_xlfn.IFERROR(IF(КредитНеВыплачивается*КредитВыплачивается,НомерПлатежа,""),"")</f>
        <v>35</v>
      </c>
      <c r="C43" s="6">
        <f ca="1">_xlfn.IFERROR(IF(КредитНеВыплачивается*КредитВыплачивается,ДатаПлатежа,""),"")</f>
        <v>44960</v>
      </c>
      <c r="D43" s="7">
        <f ca="1">_xlfn.IFERROR(IF(КредитНеВыплачивается*КредитВыплачивается,ДанныеКредита,""),"")</f>
        <v>1358426.091238633</v>
      </c>
      <c r="E43" s="7">
        <f ca="1">_xlfn.IFERROR(IF(КредитНеВыплачивается*КредитВыплачивается,МесячныйПлатеж,""),"")</f>
        <v>16119.076765621743</v>
      </c>
      <c r="F43" s="7" t="str">
        <f ca="1">_xlfn.IFERROR(IF(КредитНеВыплачивается*КредитВыплачивается,ОСНОВНАЯ СУММА,""),"")</f>
        <v/>
      </c>
      <c r="G43" s="7">
        <f ca="1">_xlfn.IFERROR(IF(КредитНеВыплачивается*КредитВыплачивается,СуммаПроцентов,""),"")</f>
        <v>11320.217426988605</v>
      </c>
      <c r="H43" s="7">
        <f ca="1">_xlfn.IFERROR(IF(КредитНеВыплачивается*КредитВыплачивается,КонечныйБаланс,""),"")</f>
        <v>1353627.2319</v>
      </c>
    </row>
    <row r="44" spans="2:8" ht="14.25">
      <c r="B44" s="5">
        <f ca="1">_xlfn.IFERROR(IF(КредитНеВыплачивается*КредитВыплачивается,НомерПлатежа,""),"")</f>
        <v>36</v>
      </c>
      <c r="C44" s="6">
        <f ca="1">_xlfn.IFERROR(IF(КредитНеВыплачивается*КредитВыплачивается,ДатаПлатежа,""),"")</f>
        <v>44988</v>
      </c>
      <c r="D44" s="7">
        <f ca="1">_xlfn.IFERROR(IF(КредитНеВыплачивается*КредитВыплачивается,ДанныеКредита,""),"")</f>
        <v>1353627.2319</v>
      </c>
      <c r="E44" s="7">
        <f ca="1">_xlfn.IFERROR(IF(КредитНеВыплачивается*КредитВыплачивается,МесячныйПлатеж,""),"")</f>
        <v>16119.076765621743</v>
      </c>
      <c r="F44" s="7" t="str">
        <f ca="1">_xlfn.IFERROR(IF(КредитНеВыплачивается*КредитВыплачивается,ОСНОВНАЯ СУММА,""),"")</f>
        <v/>
      </c>
      <c r="G44" s="7">
        <f ca="1">_xlfn.IFERROR(IF(КредитНеВыплачивается*КредитВыплачивается,СуммаПроцентов,""),"")</f>
        <v>11280.226932499994</v>
      </c>
      <c r="H44" s="7">
        <f ca="1">_xlfn.IFERROR(IF(КредитНеВыплачивается*КредитВыплачивается,КонечныйБаланс,""),"")</f>
        <v>1348788.3820668785</v>
      </c>
    </row>
    <row r="45" spans="2:8" ht="14.25">
      <c r="B45" s="5">
        <f ca="1">_xlfn.IFERROR(IF(КредитНеВыплачивается*КредитВыплачивается,НомерПлатежа,""),"")</f>
        <v>37</v>
      </c>
      <c r="C45" s="6">
        <f ca="1">_xlfn.IFERROR(IF(КредитНеВыплачивается*КредитВыплачивается,ДатаПлатежа,""),"")</f>
        <v>45019</v>
      </c>
      <c r="D45" s="7">
        <f ca="1">_xlfn.IFERROR(IF(КредитНеВыплачивается*КредитВыплачивается,ДанныеКредита,""),"")</f>
        <v>1348788.3820668785</v>
      </c>
      <c r="E45" s="7">
        <f ca="1">_xlfn.IFERROR(IF(КредитНеВыплачивается*КредитВыплачивается,МесячныйПлатеж,""),"")</f>
        <v>16119.076765621743</v>
      </c>
      <c r="F45" s="7" t="str">
        <f ca="1">_xlfn.IFERROR(IF(КредитНеВыплачивается*КредитВыплачивается,ОСНОВНАЯ СУММА,""),"")</f>
        <v/>
      </c>
      <c r="G45" s="7">
        <f ca="1">_xlfn.IFERROR(IF(КредитНеВыплачивается*КредитВыплачивается,СуммаПроцентов,""),"")</f>
        <v>11239.903183890647</v>
      </c>
      <c r="H45" s="7">
        <f ca="1">_xlfn.IFERROR(IF(КредитНеВыплачивается*КредитВыплачивается,КонечныйБаланс,""),"")</f>
        <v>1343909.2084851475</v>
      </c>
    </row>
    <row r="46" spans="2:8" ht="14.25">
      <c r="B46" s="5">
        <f ca="1">_xlfn.IFERROR(IF(КредитНеВыплачивается*КредитВыплачивается,НомерПлатежа,""),"")</f>
        <v>38</v>
      </c>
      <c r="C46" s="6">
        <f ca="1">_xlfn.IFERROR(IF(КредитНеВыплачивается*КредитВыплачивается,ДатаПлатежа,""),"")</f>
        <v>45049</v>
      </c>
      <c r="D46" s="7">
        <f ca="1">_xlfn.IFERROR(IF(КредитНеВыплачивается*КредитВыплачивается,ДанныеКредита,""),"")</f>
        <v>1343909.2084851475</v>
      </c>
      <c r="E46" s="7">
        <f ca="1">_xlfn.IFERROR(IF(КредитНеВыплачивается*КредитВыплачивается,МесячныйПлатеж,""),"")</f>
        <v>16119.076765621743</v>
      </c>
      <c r="F46" s="7" t="str">
        <f ca="1">_xlfn.IFERROR(IF(КредитНеВыплачивается*КредитВыплачивается,ОСНОВНАЯ СУММА,""),"")</f>
        <v/>
      </c>
      <c r="G46" s="7">
        <f ca="1">_xlfn.IFERROR(IF(КредитНеВыплачивается*КредитВыплачивается,СуммаПроцентов,""),"")</f>
        <v>11199.243404042889</v>
      </c>
      <c r="H46" s="7">
        <f ca="1">_xlfn.IFERROR(IF(КредитНеВыплачивается*КредитВыплачивается,КонечныйБаланс,""),"")</f>
        <v>1338989.3751235683</v>
      </c>
    </row>
    <row r="47" spans="2:8" ht="14.25">
      <c r="B47" s="5">
        <f ca="1">_xlfn.IFERROR(IF(КредитНеВыплачивается*КредитВыплачивается,НомерПлатежа,""),"")</f>
        <v>39</v>
      </c>
      <c r="C47" s="6">
        <f ca="1">_xlfn.IFERROR(IF(КредитНеВыплачивается*КредитВыплачивается,ДатаПлатежа,""),"")</f>
        <v>45080</v>
      </c>
      <c r="D47" s="7">
        <f ca="1">_xlfn.IFERROR(IF(КредитНеВыплачивается*КредитВыплачивается,ДанныеКредита,""),"")</f>
        <v>1338989.3751235683</v>
      </c>
      <c r="E47" s="7">
        <f ca="1">_xlfn.IFERROR(IF(КредитНеВыплачивается*КредитВыплачивается,МесячныйПлатеж,""),"")</f>
        <v>16119.076765621743</v>
      </c>
      <c r="F47" s="7" t="str">
        <f ca="1">_xlfn.IFERROR(IF(КредитНеВыплачивается*КредитВыплачивается,ОСНОВНАЯ СУММА,""),"")</f>
        <v/>
      </c>
      <c r="G47" s="7">
        <f ca="1">_xlfn.IFERROR(IF(КредитНеВыплачивается*КредитВыплачивается,СуммаПроцентов,""),"")</f>
        <v>11158.244792696398</v>
      </c>
      <c r="H47" s="7">
        <f ca="1">_xlfn.IFERROR(IF(КредитНеВыплачивается*КредитВыплачивается,КонечныйБаланс,""),"")</f>
        <v>1334028.5431506431</v>
      </c>
    </row>
    <row r="48" spans="2:8" ht="14.25">
      <c r="B48" s="5">
        <f ca="1">_xlfn.IFERROR(IF(КредитНеВыплачивается*КредитВыплачивается,НомерПлатежа,""),"")</f>
        <v>40</v>
      </c>
      <c r="C48" s="6">
        <f ca="1">_xlfn.IFERROR(IF(КредитНеВыплачивается*КредитВыплачивается,ДатаПлатежа,""),"")</f>
        <v>45110</v>
      </c>
      <c r="D48" s="7">
        <f ca="1">_xlfn.IFERROR(IF(КредитНеВыплачивается*КредитВыплачивается,ДанныеКредита,""),"")</f>
        <v>1334028.5431506431</v>
      </c>
      <c r="E48" s="7">
        <f ca="1">_xlfn.IFERROR(IF(КредитНеВыплачивается*КредитВыплачивается,МесячныйПлатеж,""),"")</f>
        <v>16119.076765621743</v>
      </c>
      <c r="F48" s="7" t="str">
        <f ca="1">_xlfn.IFERROR(IF(КредитНеВыплачивается*КредитВыплачивается,ОСНОВНАЯ СУММА,""),"")</f>
        <v/>
      </c>
      <c r="G48" s="7">
        <f ca="1">_xlfn.IFERROR(IF(КредитНеВыплачивается*КредитВыплачивается,СуммаПроцентов,""),"")</f>
        <v>11116.904526255354</v>
      </c>
      <c r="H48" s="7">
        <f ca="1">_xlfn.IFERROR(IF(КредитНеВыплачивается*КредитВыплачивается,КонечныйБаланс,""),"")</f>
        <v>1329026.370911277</v>
      </c>
    </row>
    <row r="49" spans="2:8" ht="14.25">
      <c r="B49" s="5">
        <f ca="1">_xlfn.IFERROR(IF(КредитНеВыплачивается*КредитВыплачивается,НомерПлатежа,""),"")</f>
        <v>41</v>
      </c>
      <c r="C49" s="6">
        <f ca="1">_xlfn.IFERROR(IF(КредитНеВыплачивается*КредитВыплачивается,ДатаПлатежа,""),"")</f>
        <v>45141</v>
      </c>
      <c r="D49" s="7">
        <f ca="1">_xlfn.IFERROR(IF(КредитНеВыплачивается*КредитВыплачивается,ДанныеКредита,""),"")</f>
        <v>1329026.370911277</v>
      </c>
      <c r="E49" s="7">
        <f ca="1">_xlfn.IFERROR(IF(КредитНеВыплачивается*КредитВыплачивается,МесячныйПлатеж,""),"")</f>
        <v>16119.076765621743</v>
      </c>
      <c r="F49" s="7" t="str">
        <f ca="1">_xlfn.IFERROR(IF(КредитНеВыплачивается*КредитВыплачивается,ОСНОВНАЯ СУММА,""),"")</f>
        <v/>
      </c>
      <c r="G49" s="7">
        <f ca="1">_xlfn.IFERROR(IF(КредитНеВыплачивается*КредитВыплачивается,СуммаПроцентов,""),"")</f>
        <v>11075.219757593966</v>
      </c>
      <c r="H49" s="7">
        <f ca="1">_xlfn.IFERROR(IF(КредитНеВыплачивается*КредитВыплачивается,КонечныйБаланс,""),"")</f>
        <v>1323982.513903249</v>
      </c>
    </row>
    <row r="50" spans="2:8" ht="14.25">
      <c r="B50" s="5">
        <f ca="1">_xlfn.IFERROR(IF(КредитНеВыплачивается*КредитВыплачивается,НомерПлатежа,""),"")</f>
        <v>42</v>
      </c>
      <c r="C50" s="6">
        <f ca="1">_xlfn.IFERROR(IF(КредитНеВыплачивается*КредитВыплачивается,ДатаПлатежа,""),"")</f>
        <v>45172</v>
      </c>
      <c r="D50" s="7">
        <f ca="1">_xlfn.IFERROR(IF(КредитНеВыплачивается*КредитВыплачивается,ДанныеКредита,""),"")</f>
        <v>1323982.513903249</v>
      </c>
      <c r="E50" s="7">
        <f ca="1">_xlfn.IFERROR(IF(КредитНеВыплачивается*КредитВыплачивается,МесячныйПлатеж,""),"")</f>
        <v>16119.076765621743</v>
      </c>
      <c r="F50" s="7" t="str">
        <f ca="1">_xlfn.IFERROR(IF(КредитНеВыплачивается*КредитВыплачивается,ОСНОВНАЯ СУММА,""),"")</f>
        <v/>
      </c>
      <c r="G50" s="7">
        <f ca="1">_xlfn.IFERROR(IF(КредитНеВыплачивается*КредитВыплачивается,СуммаПроцентов,""),"")</f>
        <v>11033.187615860401</v>
      </c>
      <c r="H50" s="7">
        <f ca="1">_xlfn.IFERROR(IF(КредитНеВыплачивается*КредитВыплачивается,КонечныйБаланс,""),"")</f>
        <v>1318896.6247534875</v>
      </c>
    </row>
    <row r="51" spans="2:8" ht="14.25">
      <c r="B51" s="5">
        <f ca="1">_xlfn.IFERROR(IF(КредитНеВыплачивается*КредитВыплачивается,НомерПлатежа,""),"")</f>
        <v>43</v>
      </c>
      <c r="C51" s="6">
        <f ca="1">_xlfn.IFERROR(IF(КредитНеВыплачивается*КредитВыплачивается,ДатаПлатежа,""),"")</f>
        <v>45202</v>
      </c>
      <c r="D51" s="7">
        <f ca="1">_xlfn.IFERROR(IF(КредитНеВыплачивается*КредитВыплачивается,ДанныеКредита,""),"")</f>
        <v>1318896.6247534875</v>
      </c>
      <c r="E51" s="7">
        <f ca="1">_xlfn.IFERROR(IF(КредитНеВыплачивается*КредитВыплачивается,МесячныйПлатеж,""),"")</f>
        <v>16119.076765621743</v>
      </c>
      <c r="F51" s="7" t="str">
        <f ca="1">_xlfn.IFERROR(IF(КредитНеВыплачивается*КредитВыплачивается,ОСНОВНАЯ СУММА,""),"")</f>
        <v/>
      </c>
      <c r="G51" s="7">
        <f ca="1">_xlfn.IFERROR(IF(КредитНеВыплачивается*КредитВыплачивается,СуммаПроцентов,""),"")</f>
        <v>10990.805206279056</v>
      </c>
      <c r="H51" s="7">
        <f ca="1">_xlfn.IFERROR(IF(КредитНеВыплачивается*КредитВыплачивается,КонечныйБаланс,""),"")</f>
        <v>1313768.3531941453</v>
      </c>
    </row>
    <row r="52" spans="2:8" ht="14.25">
      <c r="B52" s="5">
        <f ca="1">_xlfn.IFERROR(IF(КредитНеВыплачивается*КредитВыплачивается,НомерПлатежа,""),"")</f>
        <v>44</v>
      </c>
      <c r="C52" s="6">
        <f ca="1">_xlfn.IFERROR(IF(КредитНеВыплачивается*КредитВыплачивается,ДатаПлатежа,""),"")</f>
        <v>45233</v>
      </c>
      <c r="D52" s="7">
        <f ca="1">_xlfn.IFERROR(IF(КредитНеВыплачивается*КредитВыплачивается,ДанныеКредита,""),"")</f>
        <v>1313768.3531941453</v>
      </c>
      <c r="E52" s="7">
        <f ca="1">_xlfn.IFERROR(IF(КредитНеВыплачивается*КредитВыплачивается,МесячныйПлатеж,""),"")</f>
        <v>16119.076765621743</v>
      </c>
      <c r="F52" s="7" t="str">
        <f ca="1">_xlfn.IFERROR(IF(КредитНеВыплачивается*КредитВыплачивается,ОСНОВНАЯ СУММА,""),"")</f>
        <v/>
      </c>
      <c r="G52" s="7">
        <f ca="1">_xlfn.IFERROR(IF(КредитНеВыплачивается*КредитВыплачивается,СуммаПроцентов,""),"")</f>
        <v>10948.0696099512</v>
      </c>
      <c r="H52" s="7">
        <f ca="1">_xlfn.IFERROR(IF(КредитНеВыплачивается*КредитВыплачивается,КонечныйБаланс,""),"")</f>
        <v>1308597.3460384745</v>
      </c>
    </row>
    <row r="53" spans="2:8" ht="14.25">
      <c r="B53" s="5">
        <f ca="1">_xlfn.IFERROR(IF(КредитНеВыплачивается*КредитВыплачивается,НомерПлатежа,""),"")</f>
        <v>45</v>
      </c>
      <c r="C53" s="6">
        <f ca="1">_xlfn.IFERROR(IF(КредитНеВыплачивается*КредитВыплачивается,ДатаПлатежа,""),"")</f>
        <v>45263</v>
      </c>
      <c r="D53" s="7">
        <f ca="1">_xlfn.IFERROR(IF(КредитНеВыплачивается*КредитВыплачивается,ДанныеКредита,""),"")</f>
        <v>1308597.3460384745</v>
      </c>
      <c r="E53" s="7">
        <f ca="1">_xlfn.IFERROR(IF(КредитНеВыплачивается*КредитВыплачивается,МесячныйПлатеж,""),"")</f>
        <v>16119.076765621743</v>
      </c>
      <c r="F53" s="7" t="str">
        <f ca="1">_xlfn.IFERROR(IF(КредитНеВыплачивается*КредитВыплачивается,ОСНОВНАЯ СУММА,""),"")</f>
        <v/>
      </c>
      <c r="G53" s="7">
        <f ca="1">_xlfn.IFERROR(IF(КредитНеВыплачивается*КредитВыплачивается,СуммаПроцентов,""),"")</f>
        <v>10904.977883653944</v>
      </c>
      <c r="H53" s="7">
        <f ca="1">_xlfn.IFERROR(IF(КредитНеВыплачивается*КредитВыплачивается,КонечныйБаланс,""),"")</f>
        <v>1303383.2471565066</v>
      </c>
    </row>
    <row r="54" spans="2:8" ht="14.25">
      <c r="B54" s="5">
        <f ca="1">_xlfn.IFERROR(IF(КредитНеВыплачивается*КредитВыплачивается,НомерПлатежа,""),"")</f>
        <v>46</v>
      </c>
      <c r="C54" s="6">
        <f ca="1">_xlfn.IFERROR(IF(КредитНеВыплачивается*КредитВыплачивается,ДатаПлатежа,""),"")</f>
        <v>45294</v>
      </c>
      <c r="D54" s="7">
        <f ca="1">_xlfn.IFERROR(IF(КредитНеВыплачивается*КредитВыплачивается,ДанныеКредита,""),"")</f>
        <v>1303383.2471565066</v>
      </c>
      <c r="E54" s="7">
        <f ca="1">_xlfn.IFERROR(IF(КредитНеВыплачивается*КредитВыплачивается,МесячныйПлатеж,""),"")</f>
        <v>16119.076765621743</v>
      </c>
      <c r="F54" s="7" t="str">
        <f ca="1">_xlfn.IFERROR(IF(КредитНеВыплачивается*КредитВыплачивается,ОСНОВНАЯ СУММА,""),"")</f>
        <v/>
      </c>
      <c r="G54" s="7">
        <f ca="1">_xlfn.IFERROR(IF(КредитНеВыплачивается*КредитВыплачивается,СуммаПроцентов,""),"")</f>
        <v>10861.527059637547</v>
      </c>
      <c r="H54" s="7">
        <f ca="1">_xlfn.IFERROR(IF(КредитНеВыплачивается*КредитВыплачивается,КонечныйБаланс,""),"")</f>
        <v>1298125.6974505228</v>
      </c>
    </row>
    <row r="55" spans="2:8" ht="14.25">
      <c r="B55" s="5">
        <f ca="1">_xlfn.IFERROR(IF(КредитНеВыплачивается*КредитВыплачивается,НомерПлатежа,""),"")</f>
        <v>47</v>
      </c>
      <c r="C55" s="6">
        <f ca="1">_xlfn.IFERROR(IF(КредитНеВыплачивается*КредитВыплачивается,ДатаПлатежа,""),"")</f>
        <v>45325</v>
      </c>
      <c r="D55" s="7">
        <f ca="1">_xlfn.IFERROR(IF(КредитНеВыплачивается*КредитВыплачивается,ДанныеКредита,""),"")</f>
        <v>1298125.6974505228</v>
      </c>
      <c r="E55" s="7">
        <f ca="1">_xlfn.IFERROR(IF(КредитНеВыплачивается*КредитВыплачивается,МесячныйПлатеж,""),"")</f>
        <v>16119.076765621743</v>
      </c>
      <c r="F55" s="7" t="str">
        <f ca="1">_xlfn.IFERROR(IF(КредитНеВыплачивается*КредитВыплачивается,ОСНОВНАЯ СУММА,""),"")</f>
        <v/>
      </c>
      <c r="G55" s="7">
        <f ca="1">_xlfn.IFERROR(IF(КредитНеВыплачивается*КредитВыплачивается,СуммаПроцентов,""),"")</f>
        <v>10817.714145421012</v>
      </c>
      <c r="H55" s="7">
        <f ca="1">_xlfn.IFERROR(IF(КредитНеВыплачивается*КредитВыплачивается,КонечныйБаланс,""),"")</f>
        <v>1292824.3348303216</v>
      </c>
    </row>
    <row r="56" spans="2:8" ht="14.25">
      <c r="B56" s="5">
        <f ca="1">_xlfn.IFERROR(IF(КредитНеВыплачивается*КредитВыплачивается,НомерПлатежа,""),"")</f>
        <v>48</v>
      </c>
      <c r="C56" s="6">
        <f ca="1">_xlfn.IFERROR(IF(КредитНеВыплачивается*КредитВыплачивается,ДатаПлатежа,""),"")</f>
        <v>45354</v>
      </c>
      <c r="D56" s="7">
        <f ca="1">_xlfn.IFERROR(IF(КредитНеВыплачивается*КредитВыплачивается,ДанныеКредита,""),"")</f>
        <v>1292824.3348303216</v>
      </c>
      <c r="E56" s="7">
        <f ca="1">_xlfn.IFERROR(IF(КредитНеВыплачивается*КредитВыплачивается,МесячныйПлатеж,""),"")</f>
        <v>16119.076765621743</v>
      </c>
      <c r="F56" s="7" t="str">
        <f ca="1">_xlfn.IFERROR(IF(КредитНеВыплачивается*КредитВыплачивается,ОСНОВНАЯ СУММА,""),"")</f>
        <v/>
      </c>
      <c r="G56" s="7">
        <f ca="1">_xlfn.IFERROR(IF(КредитНеВыплачивается*КредитВыплачивается,СуммаПроцентов,""),"")</f>
        <v>10773.536123586005</v>
      </c>
      <c r="H56" s="7">
        <f ca="1">_xlfn.IFERROR(IF(КредитНеВыплачивается*КредитВыплачивается,КонечныйБаланс,""),"")</f>
        <v>1287478.7941882862</v>
      </c>
    </row>
    <row r="57" spans="2:8" ht="14.25">
      <c r="B57" s="5">
        <f ca="1">_xlfn.IFERROR(IF(КредитНеВыплачивается*КредитВыплачивается,НомерПлатежа,""),"")</f>
        <v>49</v>
      </c>
      <c r="C57" s="6">
        <f ca="1">_xlfn.IFERROR(IF(КредитНеВыплачивается*КредитВыплачивается,ДатаПлатежа,""),"")</f>
        <v>45385</v>
      </c>
      <c r="D57" s="7">
        <f ca="1">_xlfn.IFERROR(IF(КредитНеВыплачивается*КредитВыплачивается,ДанныеКредита,""),"")</f>
        <v>1287478.7941882862</v>
      </c>
      <c r="E57" s="7">
        <f ca="1">_xlfn.IFERROR(IF(КредитНеВыплачивается*КредитВыплачивается,МесячныйПлатеж,""),"")</f>
        <v>16119.076765621743</v>
      </c>
      <c r="F57" s="7" t="str">
        <f ca="1">_xlfn.IFERROR(IF(КредитНеВыплачивается*КредитВыплачивается,ОСНОВНАЯ СУММА,""),"")</f>
        <v/>
      </c>
      <c r="G57" s="7">
        <f ca="1">_xlfn.IFERROR(IF(КредитНеВыплачивается*КредитВыплачивается,СуммаПроцентов,""),"")</f>
        <v>10728.989951569041</v>
      </c>
      <c r="H57" s="7">
        <f ca="1">_xlfn.IFERROR(IF(КредитНеВыплачивается*КредитВыплачивается,КонечныйБаланс,""),"")</f>
        <v>1282088.7073742333</v>
      </c>
    </row>
    <row r="58" spans="2:8" ht="14.25">
      <c r="B58" s="5">
        <f ca="1">_xlfn.IFERROR(IF(КредитНеВыплачивается*КредитВыплачивается,НомерПлатежа,""),"")</f>
        <v>50</v>
      </c>
      <c r="C58" s="6">
        <f ca="1">_xlfn.IFERROR(IF(КредитНеВыплачивается*КредитВыплачивается,ДатаПлатежа,""),"")</f>
        <v>45415</v>
      </c>
      <c r="D58" s="7">
        <f ca="1">_xlfn.IFERROR(IF(КредитНеВыплачивается*КредитВыплачивается,ДанныеКредита,""),"")</f>
        <v>1282088.7073742333</v>
      </c>
      <c r="E58" s="7">
        <f ca="1">_xlfn.IFERROR(IF(КредитНеВыплачивается*КредитВыплачивается,МесячныйПлатеж,""),"")</f>
        <v>16119.076765621743</v>
      </c>
      <c r="F58" s="7" t="str">
        <f ca="1">_xlfn.IFERROR(IF(КредитНеВыплачивается*КредитВыплачивается,ОСНОВНАЯ СУММА,""),"")</f>
        <v/>
      </c>
      <c r="G58" s="7">
        <f ca="1">_xlfn.IFERROR(IF(КредитНеВыплачивается*КредитВыплачивается,СуммаПроцентов,""),"")</f>
        <v>10684.072561451936</v>
      </c>
      <c r="H58" s="7">
        <f ca="1">_xlfn.IFERROR(IF(КредитНеВыплачивается*КредитВыплачивается,КонечныйБаланс,""),"")</f>
        <v>1276653.7031700637</v>
      </c>
    </row>
    <row r="59" spans="2:8" ht="14.25">
      <c r="B59" s="5">
        <f ca="1">_xlfn.IFERROR(IF(КредитНеВыплачивается*КредитВыплачивается,НомерПлатежа,""),"")</f>
        <v>51</v>
      </c>
      <c r="C59" s="6">
        <f ca="1">_xlfn.IFERROR(IF(КредитНеВыплачивается*КредитВыплачивается,ДатаПлатежа,""),"")</f>
        <v>45446</v>
      </c>
      <c r="D59" s="7">
        <f ca="1">_xlfn.IFERROR(IF(КредитНеВыплачивается*КредитВыплачивается,ДанныеКредита,""),"")</f>
        <v>1276653.7031700637</v>
      </c>
      <c r="E59" s="7">
        <f ca="1">_xlfn.IFERROR(IF(КредитНеВыплачивается*КредитВыплачивается,МесячныйПлатеж,""),"")</f>
        <v>16119.076765621743</v>
      </c>
      <c r="F59" s="7" t="str">
        <f ca="1">_xlfn.IFERROR(IF(КредитНеВыплачивается*КредитВыплачивается,ОСНОВНАЯ СУММА,""),"")</f>
        <v/>
      </c>
      <c r="G59" s="7">
        <f ca="1">_xlfn.IFERROR(IF(КредитНеВыплачивается*КредитВыплачивается,СуммаПроцентов,""),"")</f>
        <v>10638.78085975052</v>
      </c>
      <c r="H59" s="7">
        <f ca="1">_xlfn.IFERROR(IF(КредитНеВыплачивается*КредитВыплачивается,КонечныйБаланс,""),"")</f>
        <v>1271173.4072641924</v>
      </c>
    </row>
    <row r="60" spans="2:8" ht="14.25">
      <c r="B60" s="5">
        <f ca="1">_xlfn.IFERROR(IF(КредитНеВыплачивается*КредитВыплачивается,НомерПлатежа,""),"")</f>
        <v>52</v>
      </c>
      <c r="C60" s="6">
        <f ca="1">_xlfn.IFERROR(IF(КредитНеВыплачивается*КредитВыплачивается,ДатаПлатежа,""),"")</f>
        <v>45476</v>
      </c>
      <c r="D60" s="7">
        <f ca="1">_xlfn.IFERROR(IF(КредитНеВыплачивается*КредитВыплачивается,ДанныеКредита,""),"")</f>
        <v>1271173.4072641924</v>
      </c>
      <c r="E60" s="7">
        <f ca="1">_xlfn.IFERROR(IF(КредитНеВыплачивается*КредитВыплачивается,МесячныйПлатеж,""),"")</f>
        <v>16119.076765621743</v>
      </c>
      <c r="F60" s="7" t="str">
        <f ca="1">_xlfn.IFERROR(IF(КредитНеВыплачивается*КредитВыплачивается,ОСНОВНАЯ СУММА,""),"")</f>
        <v/>
      </c>
      <c r="G60" s="7">
        <f ca="1">_xlfn.IFERROR(IF(КредитНеВыплачивается*КредитВыплачивается,СуммаПроцентов,""),"")</f>
        <v>10593.111727201594</v>
      </c>
      <c r="H60" s="7">
        <f ca="1">_xlfn.IFERROR(IF(КредитНеВыплачивается*КредитВыплачивается,КонечныйБаланс,""),"")</f>
        <v>1265647.4422257724</v>
      </c>
    </row>
    <row r="61" spans="2:8" ht="14.25">
      <c r="B61" s="5">
        <f ca="1">_xlfn.IFERROR(IF(КредитНеВыплачивается*КредитВыплачивается,НомерПлатежа,""),"")</f>
        <v>53</v>
      </c>
      <c r="C61" s="6">
        <f ca="1">_xlfn.IFERROR(IF(КредитНеВыплачивается*КредитВыплачивается,ДатаПлатежа,""),"")</f>
        <v>45507</v>
      </c>
      <c r="D61" s="7">
        <f ca="1">_xlfn.IFERROR(IF(КредитНеВыплачивается*КредитВыплачивается,ДанныеКредита,""),"")</f>
        <v>1265647.4422257724</v>
      </c>
      <c r="E61" s="7">
        <f ca="1">_xlfn.IFERROR(IF(КредитНеВыплачивается*КредитВыплачивается,МесячныйПлатеж,""),"")</f>
        <v>16119.076765621743</v>
      </c>
      <c r="F61" s="7" t="str">
        <f ca="1">_xlfn.IFERROR(IF(КредитНеВыплачивается*КредитВыплачивается,ОСНОВНАЯ СУММА,""),"")</f>
        <v/>
      </c>
      <c r="G61" s="7">
        <f ca="1">_xlfn.IFERROR(IF(КредитНеВыплачивается*КредитВыплачивается,СуммаПроцентов,""),"")</f>
        <v>10547.062018548093</v>
      </c>
      <c r="H61" s="7">
        <f ca="1">_xlfn.IFERROR(IF(КредитНеВыплачивается*КредитВыплачивается,КонечныйБаланс,""),"")</f>
        <v>1260075.427478699</v>
      </c>
    </row>
    <row r="62" spans="2:8" ht="14.25">
      <c r="B62" s="5">
        <f ca="1">_xlfn.IFERROR(IF(КредитНеВыплачивается*КредитВыплачивается,НомерПлатежа,""),"")</f>
        <v>54</v>
      </c>
      <c r="C62" s="6">
        <f ca="1">_xlfn.IFERROR(IF(КредитНеВыплачивается*КредитВыплачивается,ДатаПлатежа,""),"")</f>
        <v>45538</v>
      </c>
      <c r="D62" s="7">
        <f ca="1">_xlfn.IFERROR(IF(КредитНеВыплачивается*КредитВыплачивается,ДанныеКредита,""),"")</f>
        <v>1260075.427478699</v>
      </c>
      <c r="E62" s="7">
        <f ca="1">_xlfn.IFERROR(IF(КредитНеВыплачивается*КредитВыплачивается,МесячныйПлатеж,""),"")</f>
        <v>16119.076765621743</v>
      </c>
      <c r="F62" s="7" t="str">
        <f ca="1">_xlfn.IFERROR(IF(КредитНеВыплачивается*КредитВыплачивается,ОСНОВНАЯ СУММА,""),"")</f>
        <v/>
      </c>
      <c r="G62" s="7">
        <f ca="1">_xlfn.IFERROR(IF(КредитНеВыплачивается*КредитВыплачивается,СуммаПроцентов,""),"")</f>
        <v>10500.628562322478</v>
      </c>
      <c r="H62" s="7">
        <f ca="1">_xlfn.IFERROR(IF(КредитНеВыплачивается*КредитВыплачивается,КонечныйБаланс,""),"")</f>
        <v>1254456.9792753996</v>
      </c>
    </row>
    <row r="63" spans="2:8" ht="14.25">
      <c r="B63" s="5">
        <f ca="1">_xlfn.IFERROR(IF(КредитНеВыплачивается*КредитВыплачивается,НомерПлатежа,""),"")</f>
        <v>55</v>
      </c>
      <c r="C63" s="6">
        <f ca="1">_xlfn.IFERROR(IF(КредитНеВыплачивается*КредитВыплачивается,ДатаПлатежа,""),"")</f>
        <v>45568</v>
      </c>
      <c r="D63" s="7">
        <f ca="1">_xlfn.IFERROR(IF(КредитНеВыплачивается*КредитВыплачивается,ДанныеКредита,""),"")</f>
        <v>1254456.9792753996</v>
      </c>
      <c r="E63" s="7">
        <f ca="1">_xlfn.IFERROR(IF(КредитНеВыплачивается*КредитВыплачивается,МесячныйПлатеж,""),"")</f>
        <v>16119.076765621743</v>
      </c>
      <c r="F63" s="7" t="str">
        <f ca="1">_xlfn.IFERROR(IF(КредитНеВыплачивается*КредитВыплачивается,ОСНОВНАЯ СУММА,""),"")</f>
        <v/>
      </c>
      <c r="G63" s="7">
        <f ca="1">_xlfn.IFERROR(IF(КредитНеВыплачивается*КредитВыплачивается,СуммаПроцентов,""),"")</f>
        <v>10453.808160628318</v>
      </c>
      <c r="H63" s="7">
        <f ca="1">_xlfn.IFERROR(IF(КредитНеВыплачивается*КредитВыплачивается,КонечныйБаланс,""),"")</f>
        <v>1248791.7106704062</v>
      </c>
    </row>
    <row r="64" spans="2:8" ht="14.25">
      <c r="B64" s="5">
        <f ca="1">_xlfn.IFERROR(IF(КредитНеВыплачивается*КредитВыплачивается,НомерПлатежа,""),"")</f>
        <v>56</v>
      </c>
      <c r="C64" s="6">
        <f ca="1">_xlfn.IFERROR(IF(КредитНеВыплачивается*КредитВыплачивается,ДатаПлатежа,""),"")</f>
        <v>45599</v>
      </c>
      <c r="D64" s="7">
        <f ca="1">_xlfn.IFERROR(IF(КредитНеВыплачивается*КредитВыплачивается,ДанныеКредита,""),"")</f>
        <v>1248791.7106704062</v>
      </c>
      <c r="E64" s="7">
        <f ca="1">_xlfn.IFERROR(IF(КредитНеВыплачивается*КредитВыплачивается,МесячныйПлатеж,""),"")</f>
        <v>16119.076765621743</v>
      </c>
      <c r="F64" s="7" t="str">
        <f ca="1">_xlfn.IFERROR(IF(КредитНеВыплачивается*КредитВыплачивается,ОСНОВНАЯ СУММА,""),"")</f>
        <v/>
      </c>
      <c r="G64" s="7">
        <f ca="1">_xlfn.IFERROR(IF(КредитНеВыплачивается*КредитВыплачивается,СуммаПроцентов,""),"")</f>
        <v>10406.59758892004</v>
      </c>
      <c r="H64" s="7">
        <f ca="1">_xlfn.IFERROR(IF(КредитНеВыплачивается*КредитВыплачивается,КонечныйБаланс,""),"")</f>
        <v>1243079.2314937045</v>
      </c>
    </row>
    <row r="65" spans="2:8" ht="14.25">
      <c r="B65" s="5">
        <f ca="1">_xlfn.IFERROR(IF(КредитНеВыплачивается*КредитВыплачивается,НомерПлатежа,""),"")</f>
        <v>57</v>
      </c>
      <c r="C65" s="6">
        <f ca="1">_xlfn.IFERROR(IF(КредитНеВыплачивается*КредитВыплачивается,ДатаПлатежа,""),"")</f>
        <v>45629</v>
      </c>
      <c r="D65" s="7">
        <f ca="1">_xlfn.IFERROR(IF(КредитНеВыплачивается*КредитВыплачивается,ДанныеКредита,""),"")</f>
        <v>1243079.2314937045</v>
      </c>
      <c r="E65" s="7">
        <f ca="1">_xlfn.IFERROR(IF(КредитНеВыплачивается*КредитВыплачивается,МесячныйПлатеж,""),"")</f>
        <v>16119.076765621743</v>
      </c>
      <c r="F65" s="7" t="str">
        <f ca="1">_xlfn.IFERROR(IF(КредитНеВыплачивается*КредитВыплачивается,ОСНОВНАЯ СУММА,""),"")</f>
        <v/>
      </c>
      <c r="G65" s="7">
        <f ca="1">_xlfn.IFERROR(IF(КредитНеВыплачивается*КредитВыплачивается,СуммаПроцентов,""),"")</f>
        <v>10358.99359578086</v>
      </c>
      <c r="H65" s="7">
        <f ca="1">_xlfn.IFERROR(IF(КредитНеВыплачивается*КредитВыплачивается,КонечныйБаланс,""),"")</f>
        <v>1237319.148323864</v>
      </c>
    </row>
    <row r="66" spans="2:8" ht="14.25">
      <c r="B66" s="5">
        <f ca="1">_xlfn.IFERROR(IF(КредитНеВыплачивается*КредитВыплачивается,НомерПлатежа,""),"")</f>
        <v>58</v>
      </c>
      <c r="C66" s="6">
        <f ca="1">_xlfn.IFERROR(IF(КредитНеВыплачивается*КредитВыплачивается,ДатаПлатежа,""),"")</f>
        <v>45660</v>
      </c>
      <c r="D66" s="7">
        <f ca="1">_xlfn.IFERROR(IF(КредитНеВыплачивается*КредитВыплачивается,ДанныеКредита,""),"")</f>
        <v>1237319.148323864</v>
      </c>
      <c r="E66" s="7">
        <f ca="1">_xlfn.IFERROR(IF(КредитНеВыплачивается*КредитВыплачивается,МесячныйПлатеж,""),"")</f>
        <v>16119.076765621743</v>
      </c>
      <c r="F66" s="7" t="str">
        <f ca="1">_xlfn.IFERROR(IF(КредитНеВыплачивается*КредитВыплачивается,ОСНОВНАЯ СУММА,""),"")</f>
        <v/>
      </c>
      <c r="G66" s="7">
        <f ca="1">_xlfn.IFERROR(IF(КредитНеВыплачивается*КредитВыплачивается,СуммаПроцентов,""),"")</f>
        <v>10310.992902698852</v>
      </c>
      <c r="H66" s="7">
        <f ca="1">_xlfn.IFERROR(IF(КредитНеВыплачивается*КредитВыплачивается,КонечныйБаланс,""),"")</f>
        <v>1231511.0644609411</v>
      </c>
    </row>
    <row r="67" spans="2:8" ht="14.25">
      <c r="B67" s="5">
        <f ca="1">_xlfn.IFERROR(IF(КредитНеВыплачивается*КредитВыплачивается,НомерПлатежа,""),"")</f>
        <v>59</v>
      </c>
      <c r="C67" s="6">
        <f ca="1">_xlfn.IFERROR(IF(КредитНеВыплачивается*КредитВыплачивается,ДатаПлатежа,""),"")</f>
        <v>45691</v>
      </c>
      <c r="D67" s="7">
        <f ca="1">_xlfn.IFERROR(IF(КредитНеВыплачивается*КредитВыплачивается,ДанныеКредита,""),"")</f>
        <v>1231511.0644609411</v>
      </c>
      <c r="E67" s="7">
        <f ca="1">_xlfn.IFERROR(IF(КредитНеВыплачивается*КредитВыплачивается,МесячныйПлатеж,""),"")</f>
        <v>16119.076765621743</v>
      </c>
      <c r="F67" s="7" t="str">
        <f ca="1">_xlfn.IFERROR(IF(КредитНеВыплачивается*КредитВыплачивается,ОСНОВНАЯ СУММА,""),"")</f>
        <v/>
      </c>
      <c r="G67" s="7">
        <f ca="1">_xlfn.IFERROR(IF(КредитНеВыплачивается*КредитВыплачивается,СуммаПроцентов,""),"")</f>
        <v>10262.592203841163</v>
      </c>
      <c r="H67" s="7">
        <f ca="1">_xlfn.IFERROR(IF(КредитНеВыплачивается*КредитВыплачивается,КонечныйБаланс,""),"")</f>
        <v>1225654.5798991602</v>
      </c>
    </row>
    <row r="68" spans="2:8" ht="14.25">
      <c r="B68" s="5">
        <f ca="1">_xlfn.IFERROR(IF(КредитНеВыплачивается*КредитВыплачивается,НомерПлатежа,""),"")</f>
        <v>60</v>
      </c>
      <c r="C68" s="6">
        <f ca="1">_xlfn.IFERROR(IF(КредитНеВыплачивается*КредитВыплачивается,ДатаПлатежа,""),"")</f>
        <v>45719</v>
      </c>
      <c r="D68" s="7">
        <f ca="1">_xlfn.IFERROR(IF(КредитНеВыплачивается*КредитВыплачивается,ДанныеКредита,""),"")</f>
        <v>1225654.5798991602</v>
      </c>
      <c r="E68" s="7">
        <f ca="1">_xlfn.IFERROR(IF(КредитНеВыплачивается*КредитВыплачивается,МесячныйПлатеж,""),"")</f>
        <v>16119.076765621743</v>
      </c>
      <c r="F68" s="7" t="str">
        <f ca="1">_xlfn.IFERROR(IF(КредитНеВыплачивается*КредитВыплачивается,ОСНОВНАЯ СУММА,""),"")</f>
        <v/>
      </c>
      <c r="G68" s="7">
        <f ca="1">_xlfn.IFERROR(IF(КредитНеВыплачивается*КредитВыплачивается,СуммаПроцентов,""),"")</f>
        <v>10213.788165826323</v>
      </c>
      <c r="H68" s="7">
        <f ca="1">_xlfn.IFERROR(IF(КредитНеВыплачивается*КредитВыплачивается,КонечныйБаланс,""),"")</f>
        <v>1219749.291299365</v>
      </c>
    </row>
    <row r="69" spans="2:8" ht="14.25">
      <c r="B69" s="5">
        <f ca="1">_xlfn.IFERROR(IF(КредитНеВыплачивается*КредитВыплачивается,НомерПлатежа,""),"")</f>
        <v>61</v>
      </c>
      <c r="C69" s="6">
        <f ca="1">_xlfn.IFERROR(IF(КредитНеВыплачивается*КредитВыплачивается,ДатаПлатежа,""),"")</f>
        <v>45750</v>
      </c>
      <c r="D69" s="7">
        <f ca="1">_xlfn.IFERROR(IF(КредитНеВыплачивается*КредитВыплачивается,ДанныеКредита,""),"")</f>
        <v>1219749.291299365</v>
      </c>
      <c r="E69" s="7">
        <f ca="1">_xlfn.IFERROR(IF(КредитНеВыплачивается*КредитВыплачивается,МесячныйПлатеж,""),"")</f>
        <v>16119.076765621743</v>
      </c>
      <c r="F69" s="7" t="str">
        <f ca="1">_xlfn.IFERROR(IF(КредитНеВыплачивается*КредитВыплачивается,ОСНОВНАЯ СУММА,""),"")</f>
        <v/>
      </c>
      <c r="G69" s="7">
        <f ca="1">_xlfn.IFERROR(IF(КредитНеВыплачивается*КредитВыплачивается,СуммаПроцентов,""),"")</f>
        <v>10164.577427494694</v>
      </c>
      <c r="H69" s="7">
        <f ca="1">_xlfn.IFERROR(IF(КредитНеВыплачивается*КредитВыплачивается,КонечныйБаланс,""),"")</f>
        <v>1213794.7919612378</v>
      </c>
    </row>
    <row r="70" spans="2:8" ht="14.25">
      <c r="B70" s="5">
        <f ca="1">_xlfn.IFERROR(IF(КредитНеВыплачивается*КредитВыплачивается,НомерПлатежа,""),"")</f>
        <v>62</v>
      </c>
      <c r="C70" s="6">
        <f ca="1">_xlfn.IFERROR(IF(КредитНеВыплачивается*КредитВыплачивается,ДатаПлатежа,""),"")</f>
        <v>45780</v>
      </c>
      <c r="D70" s="7">
        <f ca="1">_xlfn.IFERROR(IF(КредитНеВыплачивается*КредитВыплачивается,ДанныеКредита,""),"")</f>
        <v>1213794.7919612378</v>
      </c>
      <c r="E70" s="7">
        <f ca="1">_xlfn.IFERROR(IF(КредитНеВыплачивается*КредитВыплачивается,МесячныйПлатеж,""),"")</f>
        <v>16119.076765621743</v>
      </c>
      <c r="F70" s="7" t="str">
        <f ca="1">_xlfn.IFERROR(IF(КредитНеВыплачивается*КредитВыплачивается,ОСНОВНАЯ СУММА,""),"")</f>
        <v/>
      </c>
      <c r="G70" s="7">
        <f ca="1">_xlfn.IFERROR(IF(КредитНеВыплачивается*КредитВыплачивается,СуммаПроцентов,""),"")</f>
        <v>10114.956599676967</v>
      </c>
      <c r="H70" s="7">
        <f ca="1">_xlfn.IFERROR(IF(КредитНеВыплачивается*КредитВыплачивается,КонечныйБаланс,""),"")</f>
        <v>1207790.6717952932</v>
      </c>
    </row>
    <row r="71" spans="2:8" ht="14.25">
      <c r="B71" s="5">
        <f ca="1">_xlfn.IFERROR(IF(КредитНеВыплачивается*КредитВыплачивается,НомерПлатежа,""),"")</f>
        <v>63</v>
      </c>
      <c r="C71" s="6">
        <f ca="1">_xlfn.IFERROR(IF(КредитНеВыплачивается*КредитВыплачивается,ДатаПлатежа,""),"")</f>
        <v>45811</v>
      </c>
      <c r="D71" s="7">
        <f ca="1">_xlfn.IFERROR(IF(КредитНеВыплачивается*КредитВыплачивается,ДанныеКредита,""),"")</f>
        <v>1207790.6717952932</v>
      </c>
      <c r="E71" s="7">
        <f ca="1">_xlfn.IFERROR(IF(КредитНеВыплачивается*КредитВыплачивается,МесячныйПлатеж,""),"")</f>
        <v>16119.076765621743</v>
      </c>
      <c r="F71" s="7" t="str">
        <f ca="1">_xlfn.IFERROR(IF(КредитНеВыплачивается*КредитВыплачивается,ОСНОВНАЯ СУММА,""),"")</f>
        <v/>
      </c>
      <c r="G71" s="7">
        <f ca="1">_xlfn.IFERROR(IF(КредитНеВыплачивается*КредитВыплачивается,СуммаПроцентов,""),"")</f>
        <v>10064.922264960764</v>
      </c>
      <c r="H71" s="7">
        <f ca="1">_xlfn.IFERROR(IF(КредитНеВыплачивается*КредитВыплачивается,КонечныйБаланс,""),"")</f>
        <v>1201736.517294632</v>
      </c>
    </row>
    <row r="72" spans="2:8" ht="14.25">
      <c r="B72" s="5">
        <f ca="1">_xlfn.IFERROR(IF(КредитНеВыплачивается*КредитВыплачивается,НомерПлатежа,""),"")</f>
        <v>64</v>
      </c>
      <c r="C72" s="6">
        <f ca="1">_xlfn.IFERROR(IF(КредитНеВыплачивается*КредитВыплачивается,ДатаПлатежа,""),"")</f>
        <v>45841</v>
      </c>
      <c r="D72" s="7">
        <f ca="1">_xlfn.IFERROR(IF(КредитНеВыплачивается*КредитВыплачивается,ДанныеКредита,""),"")</f>
        <v>1201736.517294632</v>
      </c>
      <c r="E72" s="7">
        <f ca="1">_xlfn.IFERROR(IF(КредитНеВыплачивается*КредитВыплачивается,МесячныйПлатеж,""),"")</f>
        <v>16119.076765621743</v>
      </c>
      <c r="F72" s="7" t="str">
        <f ca="1">_xlfn.IFERROR(IF(КредитНеВыплачивается*КредитВыплачивается,ОСНОВНАЯ СУММА,""),"")</f>
        <v/>
      </c>
      <c r="G72" s="7">
        <f ca="1">_xlfn.IFERROR(IF(КредитНеВыплачивается*КредитВыплачивается,СуммаПроцентов,""),"")</f>
        <v>10014.470977455254</v>
      </c>
      <c r="H72" s="7">
        <f ca="1">_xlfn.IFERROR(IF(КредитНеВыплачивается*КредитВыплачивается,КонечныйБаланс,""),"")</f>
        <v>1195631.9115064656</v>
      </c>
    </row>
    <row r="73" spans="2:8" ht="14.25">
      <c r="B73" s="5">
        <f ca="1">_xlfn.IFERROR(IF(КредитНеВыплачивается*КредитВыплачивается,НомерПлатежа,""),"")</f>
        <v>65</v>
      </c>
      <c r="C73" s="6">
        <f ca="1">_xlfn.IFERROR(IF(КредитНеВыплачивается*КредитВыплачивается,ДатаПлатежа,""),"")</f>
        <v>45872</v>
      </c>
      <c r="D73" s="7">
        <f ca="1">_xlfn.IFERROR(IF(КредитНеВыплачивается*КредитВыплачивается,ДанныеКредита,""),"")</f>
        <v>1195631.9115064656</v>
      </c>
      <c r="E73" s="7">
        <f ca="1">_xlfn.IFERROR(IF(КредитНеВыплачивается*КредитВыплачивается,МесячныйПлатеж,""),"")</f>
        <v>16119.076765621743</v>
      </c>
      <c r="F73" s="7" t="str">
        <f ca="1">_xlfn.IFERROR(IF(КредитНеВыплачивается*КредитВыплачивается,ОСНОВНАЯ СУММА,""),"")</f>
        <v/>
      </c>
      <c r="G73" s="7">
        <f ca="1">_xlfn.IFERROR(IF(КредитНеВыплачивается*КредитВыплачивается,СуммаПроцентов,""),"")</f>
        <v>9963.599262553867</v>
      </c>
      <c r="H73" s="7">
        <f ca="1">_xlfn.IFERROR(IF(КредитНеВыплачивается*КредитВыплачивается,КонечныйБаланс,""),"")</f>
        <v>1189476.434003398</v>
      </c>
    </row>
    <row r="74" spans="2:8" ht="14.25">
      <c r="B74" s="5">
        <f ca="1">_xlfn.IFERROR(IF(КредитНеВыплачивается*КредитВыплачивается,НомерПлатежа,""),"")</f>
        <v>66</v>
      </c>
      <c r="C74" s="6">
        <f ca="1">_xlfn.IFERROR(IF(КредитНеВыплачивается*КредитВыплачивается,ДатаПлатежа,""),"")</f>
        <v>45903</v>
      </c>
      <c r="D74" s="7">
        <f ca="1">_xlfn.IFERROR(IF(КредитНеВыплачивается*КредитВыплачивается,ДанныеКредита,""),"")</f>
        <v>1189476.434003398</v>
      </c>
      <c r="E74" s="7">
        <f ca="1">_xlfn.IFERROR(IF(КредитНеВыплачивается*КредитВыплачивается,МесячныйПлатеж,""),"")</f>
        <v>16119.076765621743</v>
      </c>
      <c r="F74" s="7" t="str">
        <f ca="1">_xlfn.IFERROR(IF(КредитНеВыплачивается*КредитВыплачивается,ОСНОВНАЯ СУММА,""),"")</f>
        <v/>
      </c>
      <c r="G74" s="7">
        <f ca="1">_xlfn.IFERROR(IF(КредитНеВыплачивается*КредитВыплачивается,СуммаПроцентов,""),"")</f>
        <v>9912.303616694968</v>
      </c>
      <c r="H74" s="7">
        <f ca="1">_xlfn.IFERROR(IF(КредитНеВыплачивается*КредитВыплачивается,КонечныйБаланс,""),"")</f>
        <v>1183269.6608544714</v>
      </c>
    </row>
    <row r="75" spans="2:8" ht="14.25">
      <c r="B75" s="5">
        <f ca="1">_xlfn.IFERROR(IF(КредитНеВыплачивается*КредитВыплачивается,НомерПлатежа,""),"")</f>
        <v>67</v>
      </c>
      <c r="C75" s="6">
        <f ca="1">_xlfn.IFERROR(IF(КредитНеВыплачивается*КредитВыплачивается,ДатаПлатежа,""),"")</f>
        <v>45933</v>
      </c>
      <c r="D75" s="7">
        <f ca="1">_xlfn.IFERROR(IF(КредитНеВыплачивается*КредитВыплачивается,ДанныеКредита,""),"")</f>
        <v>1183269.6608544714</v>
      </c>
      <c r="E75" s="7">
        <f ca="1">_xlfn.IFERROR(IF(КредитНеВыплачивается*КредитВыплачивается,МесячныйПлатеж,""),"")</f>
        <v>16119.076765621743</v>
      </c>
      <c r="F75" s="7" t="str">
        <f ca="1">_xlfn.IFERROR(IF(КредитНеВыплачивается*КредитВыплачивается,ОСНОВНАЯ СУММА,""),"")</f>
        <v/>
      </c>
      <c r="G75" s="7">
        <f ca="1">_xlfn.IFERROR(IF(КредитНеВыплачивается*КредитВыплачивается,СуммаПроцентов,""),"")</f>
        <v>9860.580507120578</v>
      </c>
      <c r="H75" s="7">
        <f ca="1">_xlfn.IFERROR(IF(КредитНеВыплачивается*КредитВыплачивается,КонечныйБаланс,""),"")</f>
        <v>1177011.1645959702</v>
      </c>
    </row>
    <row r="76" spans="2:8" ht="14.25">
      <c r="B76" s="5">
        <f ca="1">_xlfn.IFERROR(IF(КредитНеВыплачивается*КредитВыплачивается,НомерПлатежа,""),"")</f>
        <v>68</v>
      </c>
      <c r="C76" s="6">
        <f ca="1">_xlfn.IFERROR(IF(КредитНеВыплачивается*КредитВыплачивается,ДатаПлатежа,""),"")</f>
        <v>45964</v>
      </c>
      <c r="D76" s="7">
        <f ca="1">_xlfn.IFERROR(IF(КредитНеВыплачивается*КредитВыплачивается,ДанныеКредита,""),"")</f>
        <v>1177011.1645959702</v>
      </c>
      <c r="E76" s="7">
        <f ca="1">_xlfn.IFERROR(IF(КредитНеВыплачивается*КредитВыплачивается,МесячныйПлатеж,""),"")</f>
        <v>16119.076765621743</v>
      </c>
      <c r="F76" s="7" t="str">
        <f ca="1">_xlfn.IFERROR(IF(КредитНеВыплачивается*КредитВыплачивается,ОСНОВНАЯ СУММА,""),"")</f>
        <v/>
      </c>
      <c r="G76" s="7">
        <f ca="1">_xlfn.IFERROR(IF(КредитНеВыплачивается*КредитВыплачивается,СуммаПроцентов,""),"")</f>
        <v>9808.426371633072</v>
      </c>
      <c r="H76" s="7">
        <f ca="1">_xlfn.IFERROR(IF(КредитНеВыплачивается*КредитВыплачивается,КонечныйБаланс,""),"")</f>
        <v>1170700.5142019815</v>
      </c>
    </row>
    <row r="77" spans="2:8" ht="14.25">
      <c r="B77" s="5">
        <f ca="1">_xlfn.IFERROR(IF(КредитНеВыплачивается*КредитВыплачивается,НомерПлатежа,""),"")</f>
        <v>69</v>
      </c>
      <c r="C77" s="6">
        <f ca="1">_xlfn.IFERROR(IF(КредитНеВыплачивается*КредитВыплачивается,ДатаПлатежа,""),"")</f>
        <v>45994</v>
      </c>
      <c r="D77" s="7">
        <f ca="1">_xlfn.IFERROR(IF(КредитНеВыплачивается*КредитВыплачивается,ДанныеКредита,""),"")</f>
        <v>1170700.5142019815</v>
      </c>
      <c r="E77" s="7">
        <f ca="1">_xlfn.IFERROR(IF(КредитНеВыплачивается*КредитВыплачивается,МесячныйПлатеж,""),"")</f>
        <v>16119.076765621743</v>
      </c>
      <c r="F77" s="7" t="str">
        <f ca="1">_xlfn.IFERROR(IF(КредитНеВыплачивается*КредитВыплачивается,ОСНОВНАЯ СУММА,""),"")</f>
        <v/>
      </c>
      <c r="G77" s="7">
        <f ca="1">_xlfn.IFERROR(IF(КредитНеВыплачивается*КредитВыплачивается,СуммаПроцентов,""),"")</f>
        <v>9755.83761834983</v>
      </c>
      <c r="H77" s="7">
        <f ca="1">_xlfn.IFERROR(IF(КредитНеВыплачивается*КредитВыплачивается,КонечныйБаланс,""),"")</f>
        <v>1164337.27505471</v>
      </c>
    </row>
    <row r="78" spans="2:8" ht="14.25">
      <c r="B78" s="5">
        <f ca="1">_xlfn.IFERROR(IF(КредитНеВыплачивается*КредитВыплачивается,НомерПлатежа,""),"")</f>
        <v>70</v>
      </c>
      <c r="C78" s="6">
        <f ca="1">_xlfn.IFERROR(IF(КредитНеВыплачивается*КредитВыплачивается,ДатаПлатежа,""),"")</f>
        <v>46025</v>
      </c>
      <c r="D78" s="7">
        <f ca="1">_xlfn.IFERROR(IF(КредитНеВыплачивается*КредитВыплачивается,ДанныеКредита,""),"")</f>
        <v>1164337.27505471</v>
      </c>
      <c r="E78" s="7">
        <f ca="1">_xlfn.IFERROR(IF(КредитНеВыплачивается*КредитВыплачивается,МесячныйПлатеж,""),"")</f>
        <v>16119.076765621743</v>
      </c>
      <c r="F78" s="7" t="str">
        <f ca="1">_xlfn.IFERROR(IF(КредитНеВыплачивается*КредитВыплачивается,ОСНОВНАЯ СУММА,""),"")</f>
        <v/>
      </c>
      <c r="G78" s="7">
        <f ca="1">_xlfn.IFERROR(IF(КредитНеВыплачивается*КредитВыплачивается,СуммаПроцентов,""),"")</f>
        <v>9702.810625455897</v>
      </c>
      <c r="H78" s="7">
        <f ca="1">_xlfn.IFERROR(IF(КредитНеВыплачивается*КредитВыплачивается,КонечныйБаланс,""),"")</f>
        <v>1157921.0089145438</v>
      </c>
    </row>
    <row r="79" spans="2:8" ht="14.25">
      <c r="B79" s="5">
        <f ca="1">_xlfn.IFERROR(IF(КредитНеВыплачивается*КредитВыплачивается,НомерПлатежа,""),"")</f>
        <v>71</v>
      </c>
      <c r="C79" s="6">
        <f ca="1">_xlfn.IFERROR(IF(КредитНеВыплачивается*КредитВыплачивается,ДатаПлатежа,""),"")</f>
        <v>46056</v>
      </c>
      <c r="D79" s="7">
        <f ca="1">_xlfn.IFERROR(IF(КредитНеВыплачивается*КредитВыплачивается,ДанныеКредита,""),"")</f>
        <v>1157921.0089145438</v>
      </c>
      <c r="E79" s="7">
        <f ca="1">_xlfn.IFERROR(IF(КредитНеВыплачивается*КредитВыплачивается,МесячныйПлатеж,""),"")</f>
        <v>16119.076765621743</v>
      </c>
      <c r="F79" s="7" t="str">
        <f ca="1">_xlfn.IFERROR(IF(КредитНеВыплачивается*КредитВыплачивается,ОСНОВНАЯ СУММА,""),"")</f>
        <v/>
      </c>
      <c r="G79" s="7">
        <f ca="1">_xlfn.IFERROR(IF(КредитНеВыплачивается*КредитВыплачивается,СуммаПроцентов,""),"")</f>
        <v>9649.341740954515</v>
      </c>
      <c r="H79" s="7">
        <f ca="1">_xlfn.IFERROR(IF(КредитНеВыплачивается*КредитВыплачивается,КонечныйБаланс,""),"")</f>
        <v>1151451.273889877</v>
      </c>
    </row>
    <row r="80" spans="2:8" ht="14.25">
      <c r="B80" s="5">
        <f ca="1">_xlfn.IFERROR(IF(КредитНеВыплачивается*КредитВыплачивается,НомерПлатежа,""),"")</f>
        <v>72</v>
      </c>
      <c r="C80" s="6">
        <f ca="1">_xlfn.IFERROR(IF(КредитНеВыплачивается*КредитВыплачивается,ДатаПлатежа,""),"")</f>
        <v>46084</v>
      </c>
      <c r="D80" s="7">
        <f ca="1">_xlfn.IFERROR(IF(КредитНеВыплачивается*КредитВыплачивается,ДанныеКредита,""),"")</f>
        <v>1151451.273889877</v>
      </c>
      <c r="E80" s="7">
        <f ca="1">_xlfn.IFERROR(IF(КредитНеВыплачивается*КредитВыплачивается,МесячныйПлатеж,""),"")</f>
        <v>16119.076765621743</v>
      </c>
      <c r="F80" s="7" t="str">
        <f ca="1">_xlfn.IFERROR(IF(КредитНеВыплачивается*КредитВыплачивается,ОСНОВНАЯ СУММА,""),"")</f>
        <v/>
      </c>
      <c r="G80" s="7">
        <f ca="1">_xlfn.IFERROR(IF(КредитНеВыплачивается*КредитВыплачивается,СуммаПроцентов,""),"")</f>
        <v>9595.427282415621</v>
      </c>
      <c r="H80" s="7">
        <f ca="1">_xlfn.IFERROR(IF(КредитНеВыплачивается*КредитВыплачивается,КонечныйБаланс,""),"")</f>
        <v>1144927.6244066705</v>
      </c>
    </row>
    <row r="81" spans="2:8" ht="14.25">
      <c r="B81" s="5">
        <f ca="1">_xlfn.IFERROR(IF(КредитНеВыплачивается*КредитВыплачивается,НомерПлатежа,""),"")</f>
        <v>73</v>
      </c>
      <c r="C81" s="6">
        <f ca="1">_xlfn.IFERROR(IF(КредитНеВыплачивается*КредитВыплачивается,ДатаПлатежа,""),"")</f>
        <v>46115</v>
      </c>
      <c r="D81" s="7">
        <f ca="1">_xlfn.IFERROR(IF(КредитНеВыплачивается*КредитВыплачивается,ДанныеКредита,""),"")</f>
        <v>1144927.6244066705</v>
      </c>
      <c r="E81" s="7">
        <f ca="1">_xlfn.IFERROR(IF(КредитНеВыплачивается*КредитВыплачивается,МесячныйПлатеж,""),"")</f>
        <v>16119.076765621743</v>
      </c>
      <c r="F81" s="7" t="str">
        <f ca="1">_xlfn.IFERROR(IF(КредитНеВыплачивается*КредитВыплачивается,ОСНОВНАЯ СУММА,""),"")</f>
        <v/>
      </c>
      <c r="G81" s="7">
        <f ca="1">_xlfn.IFERROR(IF(КредитНеВыплачивается*КредитВыплачивается,СуммаПроцентов,""),"")</f>
        <v>9541.063536722238</v>
      </c>
      <c r="H81" s="7">
        <f ca="1">_xlfn.IFERROR(IF(КредитНеВыплачивается*КредитВыплачивается,КонечныйБаланс,""),"")</f>
        <v>1138349.6111777711</v>
      </c>
    </row>
    <row r="82" spans="2:8" ht="14.25">
      <c r="B82" s="5">
        <f ca="1">_xlfn.IFERROR(IF(КредитНеВыплачивается*КредитВыплачивается,НомерПлатежа,""),"")</f>
        <v>74</v>
      </c>
      <c r="C82" s="6">
        <f ca="1">_xlfn.IFERROR(IF(КредитНеВыплачивается*КредитВыплачивается,ДатаПлатежа,""),"")</f>
        <v>46145</v>
      </c>
      <c r="D82" s="7">
        <f ca="1">_xlfn.IFERROR(IF(КредитНеВыплачивается*КредитВыплачивается,ДанныеКредита,""),"")</f>
        <v>1138349.6111777711</v>
      </c>
      <c r="E82" s="7">
        <f ca="1">_xlfn.IFERROR(IF(КредитНеВыплачивается*КредитВыплачивается,МесячныйПлатеж,""),"")</f>
        <v>16119.076765621743</v>
      </c>
      <c r="F82" s="7" t="str">
        <f ca="1">_xlfn.IFERROR(IF(КредитНеВыплачивается*КредитВыплачивается,ОСНОВНАЯ СУММА,""),"")</f>
        <v/>
      </c>
      <c r="G82" s="7">
        <f ca="1">_xlfn.IFERROR(IF(КредитНеВыплачивается*КредитВыплачивается,СуммаПроцентов,""),"")</f>
        <v>9486.246759814741</v>
      </c>
      <c r="H82" s="7">
        <f ca="1">_xlfn.IFERROR(IF(КредитНеВыплачивается*КредитВыплачивается,КонечныйБаланс,""),"")</f>
        <v>1131716.781171964</v>
      </c>
    </row>
    <row r="83" spans="2:8" ht="14.25">
      <c r="B83" s="5">
        <f ca="1">_xlfn.IFERROR(IF(КредитНеВыплачивается*КредитВыплачивается,НомерПлатежа,""),"")</f>
        <v>75</v>
      </c>
      <c r="C83" s="6">
        <f ca="1">_xlfn.IFERROR(IF(КредитНеВыплачивается*КредитВыплачивается,ДатаПлатежа,""),"")</f>
        <v>46176</v>
      </c>
      <c r="D83" s="7">
        <f ca="1">_xlfn.IFERROR(IF(КредитНеВыплачивается*КредитВыплачивается,ДанныеКредита,""),"")</f>
        <v>1131716.781171964</v>
      </c>
      <c r="E83" s="7">
        <f ca="1">_xlfn.IFERROR(IF(КредитНеВыплачивается*КредитВыплачивается,МесячныйПлатеж,""),"")</f>
        <v>16119.076765621743</v>
      </c>
      <c r="F83" s="7" t="str">
        <f ca="1">_xlfn.IFERROR(IF(КредитНеВыплачивается*КредитВыплачивается,ОСНОВНАЯ СУММА,""),"")</f>
        <v/>
      </c>
      <c r="G83" s="7">
        <f ca="1">_xlfn.IFERROR(IF(КредитНеВыплачивается*КредитВыплачивается,СуммаПроцентов,""),"")</f>
        <v>9430.973176433015</v>
      </c>
      <c r="H83" s="7">
        <f ca="1">_xlfn.IFERROR(IF(КредитНеВыплачивается*КредитВыплачивается,КонечныйБаланс,""),"")</f>
        <v>1125028.6775827757</v>
      </c>
    </row>
    <row r="84" spans="2:8" ht="14.25">
      <c r="B84" s="5">
        <f ca="1">_xlfn.IFERROR(IF(КредитНеВыплачивается*КредитВыплачивается,НомерПлатежа,""),"")</f>
        <v>76</v>
      </c>
      <c r="C84" s="6">
        <f ca="1">_xlfn.IFERROR(IF(КредитНеВыплачивается*КредитВыплачивается,ДатаПлатежа,""),"")</f>
        <v>46206</v>
      </c>
      <c r="D84" s="7">
        <f ca="1">_xlfn.IFERROR(IF(КредитНеВыплачивается*КредитВыплачивается,ДанныеКредита,""),"")</f>
        <v>1125028.6775827757</v>
      </c>
      <c r="E84" s="7">
        <f ca="1">_xlfn.IFERROR(IF(КредитНеВыплачивается*КредитВыплачивается,МесячныйПлатеж,""),"")</f>
        <v>16119.076765621743</v>
      </c>
      <c r="F84" s="7" t="str">
        <f ca="1">_xlfn.IFERROR(IF(КредитНеВыплачивается*КредитВыплачивается,ОСНОВНАЯ СУММА,""),"")</f>
        <v/>
      </c>
      <c r="G84" s="7">
        <f ca="1">_xlfn.IFERROR(IF(КредитНеВыплачивается*КредитВыплачивается,СуммаПроцентов,""),"")</f>
        <v>9375.238979856444</v>
      </c>
      <c r="H84" s="7">
        <f ca="1">_xlfn.IFERROR(IF(КредитНеВыплачивается*КредитВыплачивается,КонечныйБаланс,""),"")</f>
        <v>1118284.8397970102</v>
      </c>
    </row>
    <row r="85" spans="2:8" ht="14.25">
      <c r="B85" s="5">
        <f ca="1">_xlfn.IFERROR(IF(КредитНеВыплачивается*КредитВыплачивается,НомерПлатежа,""),"")</f>
        <v>77</v>
      </c>
      <c r="C85" s="6">
        <f ca="1">_xlfn.IFERROR(IF(КредитНеВыплачивается*КредитВыплачивается,ДатаПлатежа,""),"")</f>
        <v>46237</v>
      </c>
      <c r="D85" s="7">
        <f ca="1">_xlfn.IFERROR(IF(КредитНеВыплачивается*КредитВыплачивается,ДанныеКредита,""),"")</f>
        <v>1118284.8397970102</v>
      </c>
      <c r="E85" s="7">
        <f ca="1">_xlfn.IFERROR(IF(КредитНеВыплачивается*КредитВыплачивается,МесячныйПлатеж,""),"")</f>
        <v>16119.076765621743</v>
      </c>
      <c r="F85" s="7" t="str">
        <f ca="1">_xlfn.IFERROR(IF(КредитНеВыплачивается*КредитВыплачивается,ОСНОВНАЯ СУММА,""),"")</f>
        <v/>
      </c>
      <c r="G85" s="7">
        <f ca="1">_xlfn.IFERROR(IF(КредитНеВыплачивается*КредитВыплачивается,СуммаПроцентов,""),"")</f>
        <v>9319.040331641732</v>
      </c>
      <c r="H85" s="7">
        <f ca="1">_xlfn.IFERROR(IF(КредитНеВыплачивается*КредитВыплачивается,КонечныйБаланс,""),"")</f>
        <v>1111484.8033630303</v>
      </c>
    </row>
    <row r="86" spans="2:8" ht="14.25">
      <c r="B86" s="5">
        <f ca="1">_xlfn.IFERROR(IF(КредитНеВыплачивается*КредитВыплачивается,НомерПлатежа,""),"")</f>
        <v>78</v>
      </c>
      <c r="C86" s="6">
        <f ca="1">_xlfn.IFERROR(IF(КредитНеВыплачивается*КредитВыплачивается,ДатаПлатежа,""),"")</f>
        <v>46268</v>
      </c>
      <c r="D86" s="7">
        <f ca="1">_xlfn.IFERROR(IF(КредитНеВыплачивается*КредитВыплачивается,ДанныеКредита,""),"")</f>
        <v>1111484.8033630303</v>
      </c>
      <c r="E86" s="7">
        <f ca="1">_xlfn.IFERROR(IF(КредитНеВыплачивается*КредитВыплачивается,МесячныйПлатеж,""),"")</f>
        <v>16119.076765621743</v>
      </c>
      <c r="F86" s="7" t="str">
        <f ca="1">_xlfn.IFERROR(IF(КредитНеВыплачивается*КредитВыплачивается,ОСНОВНАЯ СУММА,""),"")</f>
        <v/>
      </c>
      <c r="G86" s="7">
        <f ca="1">_xlfn.IFERROR(IF(КредитНеВыплачивается*КредитВыплачивается,СуммаПроцентов,""),"")</f>
        <v>9262.373361358566</v>
      </c>
      <c r="H86" s="7">
        <f ca="1">_xlfn.IFERROR(IF(КредитНеВыплачивается*КредитВыплачивается,КонечныйБаланс,""),"")</f>
        <v>1104628.0999587674</v>
      </c>
    </row>
    <row r="87" spans="2:8" ht="14.25">
      <c r="B87" s="5">
        <f ca="1">_xlfn.IFERROR(IF(КредитНеВыплачивается*КредитВыплачивается,НомерПлатежа,""),"")</f>
        <v>79</v>
      </c>
      <c r="C87" s="6">
        <f ca="1">_xlfn.IFERROR(IF(КредитНеВыплачивается*КредитВыплачивается,ДатаПлатежа,""),"")</f>
        <v>46298</v>
      </c>
      <c r="D87" s="7">
        <f ca="1">_xlfn.IFERROR(IF(КредитНеВыплачивается*КредитВыплачивается,ДанныеКредита,""),"")</f>
        <v>1104628.0999587674</v>
      </c>
      <c r="E87" s="7">
        <f ca="1">_xlfn.IFERROR(IF(КредитНеВыплачивается*КредитВыплачивается,МесячныйПлатеж,""),"")</f>
        <v>16119.076765621743</v>
      </c>
      <c r="F87" s="7" t="str">
        <f ca="1">_xlfn.IFERROR(IF(КредитНеВыплачивается*КредитВыплачивается,ОСНОВНАЯ СУММА,""),"")</f>
        <v/>
      </c>
      <c r="G87" s="7">
        <f ca="1">_xlfn.IFERROR(IF(КредитНеВыплачивается*КредитВыплачивается,СуммаПроцентов,""),"")</f>
        <v>9205.234166323038</v>
      </c>
      <c r="H87" s="7">
        <f ca="1">_xlfn.IFERROR(IF(КредитНеВыплачивается*КредитВыплачивается,КонечныйБаланс,""),"")</f>
        <v>1097714.2573594686</v>
      </c>
    </row>
    <row r="88" spans="2:8" ht="14.25">
      <c r="B88" s="5">
        <f ca="1">_xlfn.IFERROR(IF(КредитНеВыплачивается*КредитВыплачивается,НомерПлатежа,""),"")</f>
        <v>80</v>
      </c>
      <c r="C88" s="6">
        <f ca="1">_xlfn.IFERROR(IF(КредитНеВыплачивается*КредитВыплачивается,ДатаПлатежа,""),"")</f>
        <v>46329</v>
      </c>
      <c r="D88" s="7">
        <f ca="1">_xlfn.IFERROR(IF(КредитНеВыплачивается*КредитВыплачивается,ДанныеКредита,""),"")</f>
        <v>1097714.2573594686</v>
      </c>
      <c r="E88" s="7">
        <f ca="1">_xlfn.IFERROR(IF(КредитНеВыплачивается*КредитВыплачивается,МесячныйПлатеж,""),"")</f>
        <v>16119.076765621743</v>
      </c>
      <c r="F88" s="7" t="str">
        <f ca="1">_xlfn.IFERROR(IF(КредитНеВыплачивается*КредитВыплачивается,ОСНОВНАЯ СУММА,""),"")</f>
        <v/>
      </c>
      <c r="G88" s="7">
        <f ca="1">_xlfn.IFERROR(IF(КредитНеВыплачивается*КредитВыплачивается,СуммаПроцентов,""),"")</f>
        <v>9147.618811328886</v>
      </c>
      <c r="H88" s="7">
        <f ca="1">_xlfn.IFERROR(IF(КредитНеВыплачивается*КредитВыплачивается,КонечныйБаланс,""),"")</f>
        <v>1090742.7994051757</v>
      </c>
    </row>
    <row r="89" spans="2:8" ht="14.25">
      <c r="B89" s="5">
        <f ca="1">_xlfn.IFERROR(IF(КредитНеВыплачивается*КредитВыплачивается,НомерПлатежа,""),"")</f>
        <v>81</v>
      </c>
      <c r="C89" s="6">
        <f ca="1">_xlfn.IFERROR(IF(КредитНеВыплачивается*КредитВыплачивается,ДатаПлатежа,""),"")</f>
        <v>46359</v>
      </c>
      <c r="D89" s="7">
        <f ca="1">_xlfn.IFERROR(IF(КредитНеВыплачивается*КредитВыплачивается,ДанныеКредита,""),"")</f>
        <v>1090742.7994051757</v>
      </c>
      <c r="E89" s="7">
        <f ca="1">_xlfn.IFERROR(IF(КредитНеВыплачивается*КредитВыплачивается,МесячныйПлатеж,""),"")</f>
        <v>16119.076765621743</v>
      </c>
      <c r="F89" s="7" t="str">
        <f ca="1">_xlfn.IFERROR(IF(КредитНеВыплачивается*КредитВыплачивается,ОСНОВНАЯ СУММА,""),"")</f>
        <v/>
      </c>
      <c r="G89" s="7">
        <f ca="1">_xlfn.IFERROR(IF(КредитНеВыплачивается*КредитВыплачивается,СуммаПроцентов,""),"")</f>
        <v>9089.523328376441</v>
      </c>
      <c r="H89" s="7">
        <f ca="1">_xlfn.IFERROR(IF(КредитНеВыплачивается*КредитВыплачивается,КонечныйБаланс,""),"")</f>
        <v>1083713.2459679302</v>
      </c>
    </row>
    <row r="90" spans="2:8" ht="14.25">
      <c r="B90" s="5">
        <f ca="1">_xlfn.IFERROR(IF(КредитНеВыплачивается*КредитВыплачивается,НомерПлатежа,""),"")</f>
        <v>82</v>
      </c>
      <c r="C90" s="6">
        <f ca="1">_xlfn.IFERROR(IF(КредитНеВыплачивается*КредитВыплачивается,ДатаПлатежа,""),"")</f>
        <v>46390</v>
      </c>
      <c r="D90" s="7">
        <f ca="1">_xlfn.IFERROR(IF(КредитНеВыплачивается*КредитВыплачивается,ДанныеКредита,""),"")</f>
        <v>1083713.2459679302</v>
      </c>
      <c r="E90" s="7">
        <f ca="1">_xlfn.IFERROR(IF(КредитНеВыплачивается*КредитВыплачивается,МесячныйПлатеж,""),"")</f>
        <v>16119.076765621743</v>
      </c>
      <c r="F90" s="7" t="str">
        <f ca="1">_xlfn.IFERROR(IF(КредитНеВыплачивается*КредитВыплачивается,ОСНОВНАЯ СУММА,""),"")</f>
        <v/>
      </c>
      <c r="G90" s="7">
        <f ca="1">_xlfn.IFERROR(IF(КредитНеВыплачивается*КредитВыплачивается,СуммаПроцентов,""),"")</f>
        <v>9030.943716399399</v>
      </c>
      <c r="H90" s="7">
        <f ca="1">_xlfn.IFERROR(IF(КредитНеВыплачивается*КредитВыплачивается,КонечныйБаланс,""),"")</f>
        <v>1076625.1129187078</v>
      </c>
    </row>
    <row r="91" spans="2:8" ht="14.25">
      <c r="B91" s="5">
        <f ca="1">_xlfn.IFERROR(IF(КредитНеВыплачивается*КредитВыплачивается,НомерПлатежа,""),"")</f>
        <v>83</v>
      </c>
      <c r="C91" s="6">
        <f ca="1">_xlfn.IFERROR(IF(КредитНеВыплачивается*КредитВыплачивается,ДатаПлатежа,""),"")</f>
        <v>46421</v>
      </c>
      <c r="D91" s="7">
        <f ca="1">_xlfn.IFERROR(IF(КредитНеВыплачивается*КредитВыплачивается,ДанныеКредита,""),"")</f>
        <v>1076625.1129187078</v>
      </c>
      <c r="E91" s="7">
        <f ca="1">_xlfn.IFERROR(IF(КредитНеВыплачивается*КредитВыплачивается,МесячныйПлатеж,""),"")</f>
        <v>16119.076765621743</v>
      </c>
      <c r="F91" s="7" t="str">
        <f ca="1">_xlfn.IFERROR(IF(КредитНеВыплачивается*КредитВыплачивается,ОСНОВНАЯ СУММА,""),"")</f>
        <v/>
      </c>
      <c r="G91" s="7">
        <f ca="1">_xlfn.IFERROR(IF(КредитНеВыплачивается*КредитВыплачивается,СуммаПроцентов,""),"")</f>
        <v>8971.875940989212</v>
      </c>
      <c r="H91" s="7">
        <f ca="1">_xlfn.IFERROR(IF(КредитНеВыплачивается*КредитВыплачивается,КонечныйБаланс,""),"")</f>
        <v>1069477.912094076</v>
      </c>
    </row>
    <row r="92" spans="2:8" ht="14.25">
      <c r="B92" s="5">
        <f ca="1">_xlfn.IFERROR(IF(КредитНеВыплачивается*КредитВыплачивается,НомерПлатежа,""),"")</f>
        <v>84</v>
      </c>
      <c r="C92" s="6">
        <f ca="1">_xlfn.IFERROR(IF(КредитНеВыплачивается*КредитВыплачивается,ДатаПлатежа,""),"")</f>
        <v>46449</v>
      </c>
      <c r="D92" s="7">
        <f ca="1">_xlfn.IFERROR(IF(КредитНеВыплачивается*КредитВыплачивается,ДанныеКредита,""),"")</f>
        <v>1069477.912094076</v>
      </c>
      <c r="E92" s="7">
        <f ca="1">_xlfn.IFERROR(IF(КредитНеВыплачивается*КредитВыплачивается,МесячныйПлатеж,""),"")</f>
        <v>16119.076765621743</v>
      </c>
      <c r="F92" s="7" t="str">
        <f ca="1">_xlfn.IFERROR(IF(КредитНеВыплачивается*КредитВыплачивается,ОСНОВНАЯ СУММА,""),"")</f>
        <v/>
      </c>
      <c r="G92" s="7">
        <f ca="1">_xlfn.IFERROR(IF(КредитНеВыплачивается*КредитВыплачивается,СуммаПроцентов,""),"")</f>
        <v>8912.315934117276</v>
      </c>
      <c r="H92" s="7">
        <f ca="1">_xlfn.IFERROR(IF(КредитНеВыплачивается*КредитВыплачивается,КонечныйБаланс,""),"")</f>
        <v>1062271.151262571</v>
      </c>
    </row>
    <row r="93" spans="2:8" ht="14.25">
      <c r="B93" s="5">
        <f ca="1">_xlfn.IFERROR(IF(КредитНеВыплачивается*КредитВыплачивается,НомерПлатежа,""),"")</f>
        <v>85</v>
      </c>
      <c r="C93" s="6">
        <f ca="1">_xlfn.IFERROR(IF(КредитНеВыплачивается*КредитВыплачивается,ДатаПлатежа,""),"")</f>
        <v>46480</v>
      </c>
      <c r="D93" s="7">
        <f ca="1">_xlfn.IFERROR(IF(КредитНеВыплачивается*КредитВыплачивается,ДанныеКредита,""),"")</f>
        <v>1062271.151262571</v>
      </c>
      <c r="E93" s="7">
        <f ca="1">_xlfn.IFERROR(IF(КредитНеВыплачивается*КредитВыплачивается,МесячныйПлатеж,""),"")</f>
        <v>16119.076765621743</v>
      </c>
      <c r="F93" s="7" t="str">
        <f ca="1">_xlfn.IFERROR(IF(КредитНеВыплачивается*КредитВыплачивается,ОСНОВНАЯ СУММА,""),"")</f>
        <v/>
      </c>
      <c r="G93" s="7">
        <f ca="1">_xlfn.IFERROR(IF(КредитНеВыплачивается*КредитВыплачивается,СуммаПроцентов,""),"")</f>
        <v>8852.259593854738</v>
      </c>
      <c r="H93" s="7">
        <f ca="1">_xlfn.IFERROR(IF(КредитНеВыплачивается*КредитВыплачивается,КонечныйБаланс,""),"")</f>
        <v>1055004.3340908044</v>
      </c>
    </row>
    <row r="94" spans="2:8" ht="14.25">
      <c r="B94" s="5">
        <f ca="1">_xlfn.IFERROR(IF(КредитНеВыплачивается*КредитВыплачивается,НомерПлатежа,""),"")</f>
        <v>86</v>
      </c>
      <c r="C94" s="6">
        <f ca="1">_xlfn.IFERROR(IF(КредитНеВыплачивается*КредитВыплачивается,ДатаПлатежа,""),"")</f>
        <v>46510</v>
      </c>
      <c r="D94" s="7">
        <f ca="1">_xlfn.IFERROR(IF(КредитНеВыплачивается*КредитВыплачивается,ДанныеКредита,""),"")</f>
        <v>1055004.3340908044</v>
      </c>
      <c r="E94" s="7">
        <f ca="1">_xlfn.IFERROR(IF(КредитНеВыплачивается*КредитВыплачивается,МесячныйПлатеж,""),"")</f>
        <v>16119.076765621743</v>
      </c>
      <c r="F94" s="7" t="str">
        <f ca="1">_xlfn.IFERROR(IF(КредитНеВыплачивается*КредитВыплачивается,ОСНОВНАЯ СУММА,""),"")</f>
        <v/>
      </c>
      <c r="G94" s="7">
        <f ca="1">_xlfn.IFERROR(IF(КредитНеВыплачивается*КредитВыплачивается,СуммаПроцентов,""),"")</f>
        <v>8791.702784090014</v>
      </c>
      <c r="H94" s="7">
        <f ca="1">_xlfn.IFERROR(IF(КредитНеВыплачивается*КредитВыплачивается,КонечныйБаланс,""),"")</f>
        <v>1047676.9601092725</v>
      </c>
    </row>
    <row r="95" spans="2:8" ht="14.25">
      <c r="B95" s="5">
        <f ca="1">_xlfn.IFERROR(IF(КредитНеВыплачивается*КредитВыплачивается,НомерПлатежа,""),"")</f>
        <v>87</v>
      </c>
      <c r="C95" s="6">
        <f ca="1">_xlfn.IFERROR(IF(КредитНеВыплачивается*КредитВыплачивается,ДатаПлатежа,""),"")</f>
        <v>46541</v>
      </c>
      <c r="D95" s="7">
        <f ca="1">_xlfn.IFERROR(IF(КредитНеВыплачивается*КредитВыплачивается,ДанныеКредита,""),"")</f>
        <v>1047676.9601092725</v>
      </c>
      <c r="E95" s="7">
        <f ca="1">_xlfn.IFERROR(IF(КредитНеВыплачивается*КредитВыплачивается,МесячныйПлатеж,""),"")</f>
        <v>16119.076765621743</v>
      </c>
      <c r="F95" s="7" t="str">
        <f ca="1">_xlfn.IFERROR(IF(КредитНеВыплачивается*КредитВыплачивается,ОСНОВНАЯ СУММА,""),"")</f>
        <v/>
      </c>
      <c r="G95" s="7">
        <f ca="1">_xlfn.IFERROR(IF(КредитНеВыплачивается*КредитВыплачивается,СуммаПроцентов,""),"")</f>
        <v>8730.641334243915</v>
      </c>
      <c r="H95" s="7">
        <f ca="1">_xlfn.IFERROR(IF(КредитНеВыплачивается*КредитВыплачивается,КонечныйБаланс,""),"")</f>
        <v>1040288.5246778945</v>
      </c>
    </row>
    <row r="96" spans="2:8" ht="14.25">
      <c r="B96" s="5">
        <f ca="1">_xlfn.IFERROR(IF(КредитНеВыплачивается*КредитВыплачивается,НомерПлатежа,""),"")</f>
        <v>88</v>
      </c>
      <c r="C96" s="6">
        <f ca="1">_xlfn.IFERROR(IF(КредитНеВыплачивается*КредитВыплачивается,ДатаПлатежа,""),"")</f>
        <v>46571</v>
      </c>
      <c r="D96" s="7">
        <f ca="1">_xlfn.IFERROR(IF(КредитНеВыплачивается*КредитВыплачивается,ДанныеКредита,""),"")</f>
        <v>1040288.5246778945</v>
      </c>
      <c r="E96" s="7">
        <f ca="1">_xlfn.IFERROR(IF(КредитНеВыплачивается*КредитВыплачивается,МесячныйПлатеж,""),"")</f>
        <v>16119.076765621743</v>
      </c>
      <c r="F96" s="7" t="str">
        <f ca="1">_xlfn.IFERROR(IF(КредитНеВыплачивается*КредитВыплачивается,ОСНОВНАЯ СУММА,""),"")</f>
        <v/>
      </c>
      <c r="G96" s="7">
        <f ca="1">_xlfn.IFERROR(IF(КредитНеВыплачивается*КредитВыплачивается,СуммаПроцентов,""),"")</f>
        <v>8669.071038982433</v>
      </c>
      <c r="H96" s="7">
        <f ca="1">_xlfn.IFERROR(IF(КредитНеВыплачивается*КредитВыплачивается,КонечныйБаланс,""),"")</f>
        <v>1032838.5189512556</v>
      </c>
    </row>
    <row r="97" spans="2:8" ht="14.25">
      <c r="B97" s="5">
        <f ca="1">_xlfn.IFERROR(IF(КредитНеВыплачивается*КредитВыплачивается,НомерПлатежа,""),"")</f>
        <v>89</v>
      </c>
      <c r="C97" s="6">
        <f ca="1">_xlfn.IFERROR(IF(КредитНеВыплачивается*КредитВыплачивается,ДатаПлатежа,""),"")</f>
        <v>46602</v>
      </c>
      <c r="D97" s="7">
        <f ca="1">_xlfn.IFERROR(IF(КредитНеВыплачивается*КредитВыплачивается,ДанныеКредита,""),"")</f>
        <v>1032838.5189512556</v>
      </c>
      <c r="E97" s="7">
        <f ca="1">_xlfn.IFERROR(IF(КредитНеВыплачивается*КредитВыплачивается,МесячныйПлатеж,""),"")</f>
        <v>16119.076765621743</v>
      </c>
      <c r="F97" s="7" t="str">
        <f ca="1">_xlfn.IFERROR(IF(КредитНеВыплачивается*КредитВыплачивается,ОСНОВНАЯ СУММА,""),"")</f>
        <v/>
      </c>
      <c r="G97" s="7">
        <f ca="1">_xlfn.IFERROR(IF(КредитНеВыплачивается*КредитВыплачивается,СуммаПроцентов,""),"")</f>
        <v>8606.987657927106</v>
      </c>
      <c r="H97" s="7">
        <f ca="1">_xlfn.IFERROR(IF(КредитНеВыплачивается*КредитВыплачивается,КонечныйБаланс,""),"")</f>
        <v>1025326.4298435613</v>
      </c>
    </row>
    <row r="98" spans="2:8" ht="14.25">
      <c r="B98" s="5">
        <f ca="1">_xlfn.IFERROR(IF(КредитНеВыплачивается*КредитВыплачивается,НомерПлатежа,""),"")</f>
        <v>90</v>
      </c>
      <c r="C98" s="6">
        <f ca="1">_xlfn.IFERROR(IF(КредитНеВыплачивается*КредитВыплачивается,ДатаПлатежа,""),"")</f>
        <v>46633</v>
      </c>
      <c r="D98" s="7">
        <f ca="1">_xlfn.IFERROR(IF(КредитНеВыплачивается*КредитВыплачивается,ДанныеКредита,""),"")</f>
        <v>1025326.4298435613</v>
      </c>
      <c r="E98" s="7">
        <f ca="1">_xlfn.IFERROR(IF(КредитНеВыплачивается*КредитВыплачивается,МесячныйПлатеж,""),"")</f>
        <v>16119.076765621743</v>
      </c>
      <c r="F98" s="7" t="str">
        <f ca="1">_xlfn.IFERROR(IF(КредитНеВыплачивается*КредитВыплачивается,ОСНОВНАЯ СУММА,""),"")</f>
        <v/>
      </c>
      <c r="G98" s="7">
        <f ca="1">_xlfn.IFERROR(IF(КредитНеВыплачивается*КредитВыплачивается,СуммаПроцентов,""),"")</f>
        <v>8544.386915362984</v>
      </c>
      <c r="H98" s="7">
        <f ca="1">_xlfn.IFERROR(IF(КредитНеВыплачивается*КредитВыплачивается,КонечныйБаланс,""),"")</f>
        <v>1017751.7399933022</v>
      </c>
    </row>
    <row r="99" spans="2:8" ht="14.25">
      <c r="B99" s="5">
        <f ca="1">_xlfn.IFERROR(IF(КредитНеВыплачивается*КредитВыплачивается,НомерПлатежа,""),"")</f>
        <v>91</v>
      </c>
      <c r="C99" s="6">
        <f ca="1">_xlfn.IFERROR(IF(КредитНеВыплачивается*КредитВыплачивается,ДатаПлатежа,""),"")</f>
        <v>46663</v>
      </c>
      <c r="D99" s="7">
        <f ca="1">_xlfn.IFERROR(IF(КредитНеВыплачивается*КредитВыплачивается,ДанныеКредита,""),"")</f>
        <v>1017751.7399933022</v>
      </c>
      <c r="E99" s="7">
        <f ca="1">_xlfn.IFERROR(IF(КредитНеВыплачивается*КредитВыплачивается,МесячныйПлатеж,""),"")</f>
        <v>16119.076765621743</v>
      </c>
      <c r="F99" s="7" t="str">
        <f ca="1">_xlfn.IFERROR(IF(КредитНеВыплачивается*КредитВыплачивается,ОСНОВНАЯ СУММА,""),"")</f>
        <v/>
      </c>
      <c r="G99" s="7">
        <f ca="1">_xlfn.IFERROR(IF(КредитНеВыплачивается*КредитВыплачивается,СуммаПроцентов,""),"")</f>
        <v>8481.26449994416</v>
      </c>
      <c r="H99" s="7">
        <f ca="1">_xlfn.IFERROR(IF(КредитНеВыплачивается*КредитВыплачивается,КонечныйБаланс,""),"")</f>
        <v>1010113.9277276248</v>
      </c>
    </row>
    <row r="100" spans="2:8" ht="14.25">
      <c r="B100" s="5">
        <f ca="1">_xlfn.IFERROR(IF(КредитНеВыплачивается*КредитВыплачивается,НомерПлатежа,""),"")</f>
        <v>92</v>
      </c>
      <c r="C100" s="6">
        <f ca="1">_xlfn.IFERROR(IF(КредитНеВыплачивается*КредитВыплачивается,ДатаПлатежа,""),"")</f>
        <v>46694</v>
      </c>
      <c r="D100" s="7">
        <f ca="1">_xlfn.IFERROR(IF(КредитНеВыплачивается*КредитВыплачивается,ДанныеКредита,""),"")</f>
        <v>1010113.9277276248</v>
      </c>
      <c r="E100" s="7">
        <f ca="1">_xlfn.IFERROR(IF(КредитНеВыплачивается*КредитВыплачивается,МесячныйПлатеж,""),"")</f>
        <v>16119.076765621743</v>
      </c>
      <c r="F100" s="7" t="str">
        <f ca="1">_xlfn.IFERROR(IF(КредитНеВыплачивается*КредитВыплачивается,ОСНОВНАЯ СУММА,""),"")</f>
        <v/>
      </c>
      <c r="G100" s="7">
        <f ca="1">_xlfn.IFERROR(IF(КредитНеВыплачивается*КредитВыплачивается,СуммаПроцентов,""),"")</f>
        <v>8417.616064396847</v>
      </c>
      <c r="H100" s="7">
        <f ca="1">_xlfn.IFERROR(IF(КредитНеВыплачивается*КредитВыплачивается,КонечныйБаланс,""),"")</f>
        <v>1002412.4670263999</v>
      </c>
    </row>
    <row r="101" spans="2:8" ht="14.25">
      <c r="B101" s="5">
        <f ca="1">_xlfn.IFERROR(IF(КредитНеВыплачивается*КредитВыплачивается,НомерПлатежа,""),"")</f>
        <v>93</v>
      </c>
      <c r="C101" s="6">
        <f ca="1">_xlfn.IFERROR(IF(КредитНеВыплачивается*КредитВыплачивается,ДатаПлатежа,""),"")</f>
        <v>46724</v>
      </c>
      <c r="D101" s="7">
        <f ca="1">_xlfn.IFERROR(IF(КредитНеВыплачивается*КредитВыплачивается,ДанныеКредита,""),"")</f>
        <v>1002412.4670263999</v>
      </c>
      <c r="E101" s="7">
        <f ca="1">_xlfn.IFERROR(IF(КредитНеВыплачивается*КредитВыплачивается,МесячныйПлатеж,""),"")</f>
        <v>16119.076765621743</v>
      </c>
      <c r="F101" s="7" t="str">
        <f ca="1">_xlfn.IFERROR(IF(КредитНеВыплачивается*КредитВыплачивается,ОСНОВНАЯ СУММА,""),"")</f>
        <v/>
      </c>
      <c r="G101" s="7">
        <f ca="1">_xlfn.IFERROR(IF(КредитНеВыплачивается*КредитВыплачивается,СуммаПроцентов,""),"")</f>
        <v>8353.437225219974</v>
      </c>
      <c r="H101" s="7">
        <f ca="1">_xlfn.IFERROR(IF(КредитНеВыплачивается*КредитВыплачивается,КонечныйБаланс,""),"")</f>
        <v>994646.8274859982</v>
      </c>
    </row>
    <row r="102" spans="2:8" ht="14.25">
      <c r="B102" s="5">
        <f ca="1">_xlfn.IFERROR(IF(КредитНеВыплачивается*КредитВыплачивается,НомерПлатежа,""),"")</f>
        <v>94</v>
      </c>
      <c r="C102" s="6">
        <f ca="1">_xlfn.IFERROR(IF(КредитНеВыплачивается*КредитВыплачивается,ДатаПлатежа,""),"")</f>
        <v>46755</v>
      </c>
      <c r="D102" s="7">
        <f ca="1">_xlfn.IFERROR(IF(КредитНеВыплачивается*КредитВыплачивается,ДанныеКредита,""),"")</f>
        <v>994646.8274859982</v>
      </c>
      <c r="E102" s="7">
        <f ca="1">_xlfn.IFERROR(IF(КредитНеВыплачивается*КредитВыплачивается,МесячныйПлатеж,""),"")</f>
        <v>16119.076765621743</v>
      </c>
      <c r="F102" s="7" t="str">
        <f ca="1">_xlfn.IFERROR(IF(КредитНеВыплачивается*КредитВыплачивается,ОСНОВНАЯ СУММА,""),"")</f>
        <v/>
      </c>
      <c r="G102" s="7">
        <f ca="1">_xlfn.IFERROR(IF(КредитНеВыплачивается*КредитВыплачивается,СуммаПроцентов,""),"")</f>
        <v>8288.723562383293</v>
      </c>
      <c r="H102" s="7">
        <f ca="1">_xlfn.IFERROR(IF(КредитНеВыплачивается*КредитВыплачивается,КонечныйБаланс,""),"")</f>
        <v>986816.4742827602</v>
      </c>
    </row>
    <row r="103" spans="2:8" ht="14.25">
      <c r="B103" s="5">
        <f ca="1">_xlfn.IFERROR(IF(КредитНеВыплачивается*КредитВыплачивается,НомерПлатежа,""),"")</f>
        <v>95</v>
      </c>
      <c r="C103" s="6">
        <f ca="1">_xlfn.IFERROR(IF(КредитНеВыплачивается*КредитВыплачивается,ДатаПлатежа,""),"")</f>
        <v>46786</v>
      </c>
      <c r="D103" s="7">
        <f ca="1">_xlfn.IFERROR(IF(КредитНеВыплачивается*КредитВыплачивается,ДанныеКредита,""),"")</f>
        <v>986816.4742827602</v>
      </c>
      <c r="E103" s="7">
        <f ca="1">_xlfn.IFERROR(IF(КредитНеВыплачивается*КредитВыплачивается,МесячныйПлатеж,""),"")</f>
        <v>16119.076765621743</v>
      </c>
      <c r="F103" s="7" t="str">
        <f ca="1">_xlfn.IFERROR(IF(КредитНеВыплачивается*КредитВыплачивается,ОСНОВНАЯ СУММА,""),"")</f>
        <v/>
      </c>
      <c r="G103" s="7">
        <f ca="1">_xlfn.IFERROR(IF(КредитНеВыплачивается*КредитВыплачивается,СуммаПроцентов,""),"")</f>
        <v>8223.470619022972</v>
      </c>
      <c r="H103" s="7">
        <f ca="1">_xlfn.IFERROR(IF(КредитНеВыплачивается*КредитВыплачивается,КонечныйБаланс,""),"")</f>
        <v>978920.868136161</v>
      </c>
    </row>
    <row r="104" spans="2:8" ht="14.25">
      <c r="B104" s="5">
        <f ca="1">_xlfn.IFERROR(IF(КредитНеВыплачивается*КредитВыплачивается,НомерПлатежа,""),"")</f>
        <v>96</v>
      </c>
      <c r="C104" s="6">
        <f ca="1">_xlfn.IFERROR(IF(КредитНеВыплачивается*КредитВыплачивается,ДатаПлатежа,""),"")</f>
        <v>46815</v>
      </c>
      <c r="D104" s="7">
        <f ca="1">_xlfn.IFERROR(IF(КредитНеВыплачивается*КредитВыплачивается,ДанныеКредита,""),"")</f>
        <v>978920.868136161</v>
      </c>
      <c r="E104" s="7">
        <f ca="1">_xlfn.IFERROR(IF(КредитНеВыплачивается*КредитВыплачивается,МесячныйПлатеж,""),"")</f>
        <v>16119.076765621743</v>
      </c>
      <c r="F104" s="7" t="str">
        <f ca="1">_xlfn.IFERROR(IF(КредитНеВыплачивается*КредитВыплачивается,ОСНОВНАЯ СУММА,""),"")</f>
        <v/>
      </c>
      <c r="G104" s="7">
        <f ca="1">_xlfn.IFERROR(IF(КредитНеВыплачивается*КредитВыплачивается,СуммаПроцентов,""),"")</f>
        <v>8157.673901134649</v>
      </c>
      <c r="H104" s="7">
        <f ca="1">_xlfn.IFERROR(IF(КредитНеВыплачивается*КредитВыплачивается,КонечныйБаланс,""),"")</f>
        <v>970959.4652716741</v>
      </c>
    </row>
    <row r="105" spans="2:8" ht="14.25">
      <c r="B105" s="5">
        <f ca="1">_xlfn.IFERROR(IF(КредитНеВыплачивается*КредитВыплачивается,НомерПлатежа,""),"")</f>
        <v>97</v>
      </c>
      <c r="C105" s="6">
        <f ca="1">_xlfn.IFERROR(IF(КредитНеВыплачивается*КредитВыплачивается,ДатаПлатежа,""),"")</f>
        <v>46846</v>
      </c>
      <c r="D105" s="7">
        <f ca="1">_xlfn.IFERROR(IF(КредитНеВыплачивается*КредитВыплачивается,ДанныеКредита,""),"")</f>
        <v>970959.4652716741</v>
      </c>
      <c r="E105" s="7">
        <f ca="1">_xlfn.IFERROR(IF(КредитНеВыплачивается*КредитВыплачивается,МесячныйПлатеж,""),"")</f>
        <v>16119.076765621743</v>
      </c>
      <c r="F105" s="7" t="str">
        <f ca="1">_xlfn.IFERROR(IF(КредитНеВыплачивается*КредитВыплачивается,ОСНОВНАЯ СУММА,""),"")</f>
        <v/>
      </c>
      <c r="G105" s="7">
        <f ca="1">_xlfn.IFERROR(IF(КредитНеВыплачивается*КредитВыплачивается,СуммаПроцентов,""),"")</f>
        <v>8091.328877263923</v>
      </c>
      <c r="H105" s="7">
        <f ca="1">_xlfn.IFERROR(IF(КредитНеВыплачивается*КредитВыплачивается,КонечныйБаланс,""),"")</f>
        <v>962931.7173833163</v>
      </c>
    </row>
    <row r="106" spans="2:8" ht="14.25">
      <c r="B106" s="5">
        <f ca="1">_xlfn.IFERROR(IF(КредитНеВыплачивается*КредитВыплачивается,НомерПлатежа,""),"")</f>
        <v>98</v>
      </c>
      <c r="C106" s="6">
        <f ca="1">_xlfn.IFERROR(IF(КредитНеВыплачивается*КредитВыплачивается,ДатаПлатежа,""),"")</f>
        <v>46876</v>
      </c>
      <c r="D106" s="7">
        <f ca="1">_xlfn.IFERROR(IF(КредитНеВыплачивается*КредитВыплачивается,ДанныеКредита,""),"")</f>
        <v>962931.7173833163</v>
      </c>
      <c r="E106" s="7">
        <f ca="1">_xlfn.IFERROR(IF(КредитНеВыплачивается*КредитВыплачивается,МесячныйПлатеж,""),"")</f>
        <v>16119.076765621743</v>
      </c>
      <c r="F106" s="7" t="str">
        <f ca="1">_xlfn.IFERROR(IF(КредитНеВыплачивается*КредитВыплачивается,ОСНОВНАЯ СУММА,""),"")</f>
        <v/>
      </c>
      <c r="G106" s="7">
        <f ca="1">_xlfn.IFERROR(IF(КредитНеВыплачивается*КредитВыплачивается,СуммаПроцентов,""),"")</f>
        <v>8024.430978194276</v>
      </c>
      <c r="H106" s="7">
        <f ca="1">_xlfn.IFERROR(IF(КредитНеВыплачивается*КредитВыплачивается,КонечныйБаланс,""),"")</f>
        <v>954837.0715958886</v>
      </c>
    </row>
    <row r="107" spans="2:8" ht="14.25">
      <c r="B107" s="5">
        <f ca="1">_xlfn.IFERROR(IF(КредитНеВыплачивается*КредитВыплачивается,НомерПлатежа,""),"")</f>
        <v>99</v>
      </c>
      <c r="C107" s="6">
        <f ca="1">_xlfn.IFERROR(IF(КредитНеВыплачивается*КредитВыплачивается,ДатаПлатежа,""),"")</f>
        <v>46907</v>
      </c>
      <c r="D107" s="7">
        <f ca="1">_xlfn.IFERROR(IF(КредитНеВыплачивается*КредитВыплачивается,ДанныеКредита,""),"")</f>
        <v>954837.0715958886</v>
      </c>
      <c r="E107" s="7">
        <f ca="1">_xlfn.IFERROR(IF(КредитНеВыплачивается*КредитВыплачивается,МесячныйПлатеж,""),"")</f>
        <v>16119.076765621743</v>
      </c>
      <c r="F107" s="7" t="str">
        <f ca="1">_xlfn.IFERROR(IF(КредитНеВыплачивается*КредитВыплачивается,ОСНОВНАЯ СУММА,""),"")</f>
        <v/>
      </c>
      <c r="G107" s="7">
        <f ca="1">_xlfn.IFERROR(IF(КредитНеВыплачивается*КредитВыплачивается,СуммаПроцентов,""),"")</f>
        <v>7956.975596632379</v>
      </c>
      <c r="H107" s="7">
        <f ca="1">_xlfn.IFERROR(IF(КредитНеВыплачивается*КредитВыплачивается,КонечныйБаланс,""),"")</f>
        <v>946674.9704268998</v>
      </c>
    </row>
    <row r="108" spans="2:8" ht="14.25">
      <c r="B108" s="5">
        <f ca="1">_xlfn.IFERROR(IF(КредитНеВыплачивается*КредитВыплачивается,НомерПлатежа,""),"")</f>
        <v>100</v>
      </c>
      <c r="C108" s="6">
        <f ca="1">_xlfn.IFERROR(IF(КредитНеВыплачивается*КредитВыплачивается,ДатаПлатежа,""),"")</f>
        <v>46937</v>
      </c>
      <c r="D108" s="7">
        <f ca="1">_xlfn.IFERROR(IF(КредитНеВыплачивается*КредитВыплачивается,ДанныеКредита,""),"")</f>
        <v>946674.9704268998</v>
      </c>
      <c r="E108" s="7">
        <f ca="1">_xlfn.IFERROR(IF(КредитНеВыплачивается*КредитВыплачивается,МесячныйПлатеж,""),"")</f>
        <v>16119.076765621743</v>
      </c>
      <c r="F108" s="7" t="str">
        <f ca="1">_xlfn.IFERROR(IF(КредитНеВыплачивается*КредитВыплачивается,ОСНОВНАЯ СУММА,""),"")</f>
        <v/>
      </c>
      <c r="G108" s="7">
        <f ca="1">_xlfn.IFERROR(IF(КредитНеВыплачивается*КредитВыплачивается,СуммаПроцентов,""),"")</f>
        <v>7888.958086890801</v>
      </c>
      <c r="H108" s="7">
        <f ca="1">_xlfn.IFERROR(IF(КредитНеВыплачивается*КредитВыплачивается,КонечныйБаланс,""),"")</f>
        <v>938444.8517481685</v>
      </c>
    </row>
    <row r="109" spans="2:8" ht="14.25">
      <c r="B109" s="5">
        <f ca="1">_xlfn.IFERROR(IF(КредитНеВыплачивается*КредитВыплачивается,НомерПлатежа,""),"")</f>
        <v>101</v>
      </c>
      <c r="C109" s="6">
        <f ca="1">_xlfn.IFERROR(IF(КредитНеВыплачивается*КредитВыплачивается,ДатаПлатежа,""),"")</f>
        <v>46968</v>
      </c>
      <c r="D109" s="7">
        <f ca="1">_xlfn.IFERROR(IF(КредитНеВыплачивается*КредитВыплачивается,ДанныеКредита,""),"")</f>
        <v>938444.8517481685</v>
      </c>
      <c r="E109" s="7">
        <f ca="1">_xlfn.IFERROR(IF(КредитНеВыплачивается*КредитВыплачивается,МесячныйПлатеж,""),"")</f>
        <v>16119.076765621743</v>
      </c>
      <c r="F109" s="7" t="str">
        <f ca="1">_xlfn.IFERROR(IF(КредитНеВыплачивается*КредитВыплачивается,ОСНОВНАЯ СУММА,""),"")</f>
        <v/>
      </c>
      <c r="G109" s="7">
        <f ca="1">_xlfn.IFERROR(IF(КредитНеВыплачивается*КредитВыплачивается,СуммаПроцентов,""),"")</f>
        <v>7820.373764568043</v>
      </c>
      <c r="H109" s="7">
        <f ca="1">_xlfn.IFERROR(IF(КредитНеВыплачивается*КредитВыплачивается,КонечныйБаланс,""),"")</f>
        <v>930146.1487471149</v>
      </c>
    </row>
    <row r="110" spans="2:8" ht="14.25">
      <c r="B110" s="5">
        <f ca="1">_xlfn.IFERROR(IF(КредитНеВыплачивается*КредитВыплачивается,НомерПлатежа,""),"")</f>
        <v>102</v>
      </c>
      <c r="C110" s="6">
        <f ca="1">_xlfn.IFERROR(IF(КредитНеВыплачивается*КредитВыплачивается,ДатаПлатежа,""),"")</f>
        <v>46999</v>
      </c>
      <c r="D110" s="7">
        <f ca="1">_xlfn.IFERROR(IF(КредитНеВыплачивается*КредитВыплачивается,ДанныеКредита,""),"")</f>
        <v>930146.1487471149</v>
      </c>
      <c r="E110" s="7">
        <f ca="1">_xlfn.IFERROR(IF(КредитНеВыплачивается*КредитВыплачивается,МесячныйПлатеж,""),"")</f>
        <v>16119.076765621743</v>
      </c>
      <c r="F110" s="7" t="str">
        <f ca="1">_xlfn.IFERROR(IF(КредитНеВыплачивается*КредитВыплачивается,ОСНОВНАЯ СУММА,""),"")</f>
        <v/>
      </c>
      <c r="G110" s="7">
        <f ca="1">_xlfn.IFERROR(IF(КредитНеВыплачивается*КредитВыплачивается,СуммаПроцентов,""),"")</f>
        <v>7751.217906225927</v>
      </c>
      <c r="H110" s="7">
        <f ca="1">_xlfn.IFERROR(IF(КредитНеВыплачивается*КредитВыплачивается,КонечныйБаланс,""),"")</f>
        <v>921778.2898877193</v>
      </c>
    </row>
    <row r="111" spans="2:8" ht="14.25">
      <c r="B111" s="5">
        <f ca="1">_xlfn.IFERROR(IF(КредитНеВыплачивается*КредитВыплачивается,НомерПлатежа,""),"")</f>
        <v>103</v>
      </c>
      <c r="C111" s="6">
        <f ca="1">_xlfn.IFERROR(IF(КредитНеВыплачивается*КредитВыплачивается,ДатаПлатежа,""),"")</f>
        <v>47029</v>
      </c>
      <c r="D111" s="7">
        <f ca="1">_xlfn.IFERROR(IF(КредитНеВыплачивается*КредитВыплачивается,ДанныеКредита,""),"")</f>
        <v>921778.2898877193</v>
      </c>
      <c r="E111" s="7">
        <f ca="1">_xlfn.IFERROR(IF(КредитНеВыплачивается*КредитВыплачивается,МесячныйПлатеж,""),"")</f>
        <v>16119.076765621743</v>
      </c>
      <c r="F111" s="7" t="str">
        <f ca="1">_xlfn.IFERROR(IF(КредитНеВыплачивается*КредитВыплачивается,ОСНОВНАЯ СУММА,""),"")</f>
        <v/>
      </c>
      <c r="G111" s="7">
        <f ca="1">_xlfn.IFERROR(IF(КредитНеВыплачивается*КредитВыплачивается,СуммаПроцентов,""),"")</f>
        <v>7681.485749064297</v>
      </c>
      <c r="H111" s="7">
        <f ca="1">_xlfn.IFERROR(IF(КредитНеВыплачивается*КредитВыплачивается,КонечныйБаланс,""),"")</f>
        <v>913340.6988711623</v>
      </c>
    </row>
    <row r="112" spans="2:8" ht="14.25">
      <c r="B112" s="5">
        <f ca="1">_xlfn.IFERROR(IF(КредитНеВыплачивается*КредитВыплачивается,НомерПлатежа,""),"")</f>
        <v>104</v>
      </c>
      <c r="C112" s="6">
        <f ca="1">_xlfn.IFERROR(IF(КредитНеВыплачивается*КредитВыплачивается,ДатаПлатежа,""),"")</f>
        <v>47060</v>
      </c>
      <c r="D112" s="7">
        <f ca="1">_xlfn.IFERROR(IF(КредитНеВыплачивается*КредитВыплачивается,ДанныеКредита,""),"")</f>
        <v>913340.6988711623</v>
      </c>
      <c r="E112" s="7">
        <f ca="1">_xlfn.IFERROR(IF(КредитНеВыплачивается*КредитВыплачивается,МесячныйПлатеж,""),"")</f>
        <v>16119.076765621743</v>
      </c>
      <c r="F112" s="7" t="str">
        <f ca="1">_xlfn.IFERROR(IF(КредитНеВыплачивается*КредитВыплачивается,ОСНОВНАЯ СУММА,""),"")</f>
        <v/>
      </c>
      <c r="G112" s="7">
        <f ca="1">_xlfn.IFERROR(IF(КредитНеВыплачивается*КредитВыплачивается,СуммаПроцентов,""),"")</f>
        <v>7611.172490592985</v>
      </c>
      <c r="H112" s="7">
        <f ca="1">_xlfn.IFERROR(IF(КредитНеВыплачивается*КредитВыплачивается,КонечныйБаланс,""),"")</f>
        <v>904832.7945961333</v>
      </c>
    </row>
    <row r="113" spans="2:8" ht="14.25">
      <c r="B113" s="5">
        <f ca="1">_xlfn.IFERROR(IF(КредитНеВыплачивается*КредитВыплачивается,НомерПлатежа,""),"")</f>
        <v>105</v>
      </c>
      <c r="C113" s="6">
        <f ca="1">_xlfn.IFERROR(IF(КредитНеВыплачивается*КредитВыплачивается,ДатаПлатежа,""),"")</f>
        <v>47090</v>
      </c>
      <c r="D113" s="7">
        <f ca="1">_xlfn.IFERROR(IF(КредитНеВыплачивается*КредитВыплачивается,ДанныеКредита,""),"")</f>
        <v>904832.7945961333</v>
      </c>
      <c r="E113" s="7">
        <f ca="1">_xlfn.IFERROR(IF(КредитНеВыплачивается*КредитВыплачивается,МесячныйПлатеж,""),"")</f>
        <v>16119.076765621743</v>
      </c>
      <c r="F113" s="7" t="str">
        <f ca="1">_xlfn.IFERROR(IF(КредитНеВыплачивается*КредитВыплачивается,ОСНОВНАЯ СУММА,""),"")</f>
        <v/>
      </c>
      <c r="G113" s="7">
        <f ca="1">_xlfn.IFERROR(IF(КредитНеВыплачивается*КредитВыплачивается,СуммаПроцентов,""),"")</f>
        <v>7540.2732883010785</v>
      </c>
      <c r="H113" s="7">
        <f ca="1">_xlfn.IFERROR(IF(КредитНеВыплачивается*КредитВыплачивается,КонечныйБаланс,""),"")</f>
        <v>896253.9911188125</v>
      </c>
    </row>
    <row r="114" spans="2:8" ht="14.25">
      <c r="B114" s="5">
        <f ca="1">_xlfn.IFERROR(IF(КредитНеВыплачивается*КредитВыплачивается,НомерПлатежа,""),"")</f>
        <v>106</v>
      </c>
      <c r="C114" s="6">
        <f ca="1">_xlfn.IFERROR(IF(КредитНеВыплачивается*КредитВыплачивается,ДатаПлатежа,""),"")</f>
        <v>47121</v>
      </c>
      <c r="D114" s="7">
        <f ca="1">_xlfn.IFERROR(IF(КредитНеВыплачивается*КредитВыплачивается,ДанныеКредита,""),"")</f>
        <v>896253.9911188125</v>
      </c>
      <c r="E114" s="7">
        <f ca="1">_xlfn.IFERROR(IF(КредитНеВыплачивается*КредитВыплачивается,МесячныйПлатеж,""),"")</f>
        <v>16119.076765621743</v>
      </c>
      <c r="F114" s="7" t="str">
        <f ca="1">_xlfn.IFERROR(IF(КредитНеВыплачивается*КредитВыплачивается,ОСНОВНАЯ СУММА,""),"")</f>
        <v/>
      </c>
      <c r="G114" s="7">
        <f ca="1">_xlfn.IFERROR(IF(КредитНеВыплачивается*КредитВыплачивается,СуммаПроцентов,""),"")</f>
        <v>7468.783259323408</v>
      </c>
      <c r="H114" s="7">
        <f ca="1">_xlfn.IFERROR(IF(КредитНеВыплачивается*КредитВыплачивается,КонечныйБаланс,""),"")</f>
        <v>887603.6976125147</v>
      </c>
    </row>
    <row r="115" spans="2:8" ht="14.25">
      <c r="B115" s="5">
        <f ca="1">_xlfn.IFERROR(IF(КредитНеВыплачивается*КредитВыплачивается,НомерПлатежа,""),"")</f>
        <v>107</v>
      </c>
      <c r="C115" s="6">
        <f ca="1">_xlfn.IFERROR(IF(КредитНеВыплачивается*КредитВыплачивается,ДатаПлатежа,""),"")</f>
        <v>47152</v>
      </c>
      <c r="D115" s="7">
        <f ca="1">_xlfn.IFERROR(IF(КредитНеВыплачивается*КредитВыплачивается,ДанныеКредита,""),"")</f>
        <v>887603.6976125147</v>
      </c>
      <c r="E115" s="7">
        <f ca="1">_xlfn.IFERROR(IF(КредитНеВыплачивается*КредитВыплачивается,МесячныйПлатеж,""),"")</f>
        <v>16119.076765621743</v>
      </c>
      <c r="F115" s="7" t="str">
        <f ca="1">_xlfn.IFERROR(IF(КредитНеВыплачивается*КредитВыплачивается,ОСНОВНАЯ СУММА,""),"")</f>
        <v/>
      </c>
      <c r="G115" s="7">
        <f ca="1">_xlfn.IFERROR(IF(КредитНеВыплачивается*КредитВыплачивается,СуммаПроцентов,""),"")</f>
        <v>7396.697480104253</v>
      </c>
      <c r="H115" s="7">
        <f ca="1">_xlfn.IFERROR(IF(КредитНеВыплачивается*КредитВыплачивается,КонечныйБаланс,""),"")</f>
        <v>878881.3183269971</v>
      </c>
    </row>
    <row r="116" spans="2:8" ht="14.25">
      <c r="B116" s="5">
        <f ca="1">_xlfn.IFERROR(IF(КредитНеВыплачивается*КредитВыплачивается,НомерПлатежа,""),"")</f>
        <v>108</v>
      </c>
      <c r="C116" s="6">
        <f ca="1">_xlfn.IFERROR(IF(КредитНеВыплачивается*КредитВыплачивается,ДатаПлатежа,""),"")</f>
        <v>47180</v>
      </c>
      <c r="D116" s="7">
        <f ca="1">_xlfn.IFERROR(IF(КредитНеВыплачивается*КредитВыплачивается,ДанныеКредита,""),"")</f>
        <v>878881.3183269971</v>
      </c>
      <c r="E116" s="7">
        <f ca="1">_xlfn.IFERROR(IF(КредитНеВыплачивается*КредитВыплачивается,МесячныйПлатеж,""),"")</f>
        <v>16119.076765621743</v>
      </c>
      <c r="F116" s="7" t="str">
        <f ca="1">_xlfn.IFERROR(IF(КредитНеВыплачивается*КредитВыплачивается,ОСНОВНАЯ СУММА,""),"")</f>
        <v/>
      </c>
      <c r="G116" s="7">
        <f ca="1">_xlfn.IFERROR(IF(КредитНеВыплачивается*КредитВыплачивается,СуммаПроцентов,""),"")</f>
        <v>7324.010986058274</v>
      </c>
      <c r="H116" s="7">
        <f ca="1">_xlfn.IFERROR(IF(КредитНеВыплачивается*КредитВыплачивается,КонечныйБаланс,""),"")</f>
        <v>870086.2525474336</v>
      </c>
    </row>
    <row r="117" spans="2:8" ht="14.25">
      <c r="B117" s="5">
        <f ca="1">_xlfn.IFERROR(IF(КредитНеВыплачивается*КредитВыплачивается,НомерПлатежа,""),"")</f>
        <v>109</v>
      </c>
      <c r="C117" s="6">
        <f ca="1">_xlfn.IFERROR(IF(КредитНеВыплачивается*КредитВыплачивается,ДатаПлатежа,""),"")</f>
        <v>47211</v>
      </c>
      <c r="D117" s="7">
        <f ca="1">_xlfn.IFERROR(IF(КредитНеВыплачивается*КредитВыплачивается,ДанныеКредита,""),"")</f>
        <v>870086.2525474336</v>
      </c>
      <c r="E117" s="7">
        <f ca="1">_xlfn.IFERROR(IF(КредитНеВыплачивается*КредитВыплачивается,МесячныйПлатеж,""),"")</f>
        <v>16119.076765621743</v>
      </c>
      <c r="F117" s="7" t="str">
        <f ca="1">_xlfn.IFERROR(IF(КредитНеВыплачивается*КредитВыплачивается,ОСНОВНАЯ СУММА,""),"")</f>
        <v/>
      </c>
      <c r="G117" s="7">
        <f ca="1">_xlfn.IFERROR(IF(КредитНеВыплачивается*КредитВыплачивается,СуммаПроцентов,""),"")</f>
        <v>7250.7187712285795</v>
      </c>
      <c r="H117" s="7">
        <f ca="1">_xlfn.IFERROR(IF(КредитНеВыплачивается*КредитВыплачивается,КонечныйБаланс,""),"")</f>
        <v>861217.8945530411</v>
      </c>
    </row>
    <row r="118" spans="2:8" ht="14.25">
      <c r="B118" s="5">
        <f ca="1">_xlfn.IFERROR(IF(КредитНеВыплачивается*КредитВыплачивается,НомерПлатежа,""),"")</f>
        <v>110</v>
      </c>
      <c r="C118" s="6">
        <f ca="1">_xlfn.IFERROR(IF(КредитНеВыплачивается*КредитВыплачивается,ДатаПлатежа,""),"")</f>
        <v>47241</v>
      </c>
      <c r="D118" s="7">
        <f ca="1">_xlfn.IFERROR(IF(КредитНеВыплачивается*КредитВыплачивается,ДанныеКредита,""),"")</f>
        <v>861217.8945530411</v>
      </c>
      <c r="E118" s="7">
        <f ca="1">_xlfn.IFERROR(IF(КредитНеВыплачивается*КредитВыплачивается,МесячныйПлатеж,""),"")</f>
        <v>16119.076765621743</v>
      </c>
      <c r="F118" s="7" t="str">
        <f ca="1">_xlfn.IFERROR(IF(КредитНеВыплачивается*КредитВыплачивается,ОСНОВНАЯ СУММА,""),"")</f>
        <v/>
      </c>
      <c r="G118" s="7">
        <f ca="1">_xlfn.IFERROR(IF(КредитНеВыплачивается*КредитВыплачивается,СуммаПроцентов,""),"")</f>
        <v>7176.81578794197</v>
      </c>
      <c r="H118" s="7">
        <f ca="1">_xlfn.IFERROR(IF(КредитНеВыплачивается*КредитВыплачивается,КонечныйБаланс,""),"")</f>
        <v>852275.6335753612</v>
      </c>
    </row>
    <row r="119" spans="2:8" ht="14.25">
      <c r="B119" s="5">
        <f ca="1">_xlfn.IFERROR(IF(КредитНеВыплачивается*КредитВыплачивается,НомерПлатежа,""),"")</f>
        <v>111</v>
      </c>
      <c r="C119" s="6">
        <f ca="1">_xlfn.IFERROR(IF(КредитНеВыплачивается*КредитВыплачивается,ДатаПлатежа,""),"")</f>
        <v>47272</v>
      </c>
      <c r="D119" s="7">
        <f ca="1">_xlfn.IFERROR(IF(КредитНеВыплачивается*КредитВыплачивается,ДанныеКредита,""),"")</f>
        <v>852275.6335753612</v>
      </c>
      <c r="E119" s="7">
        <f ca="1">_xlfn.IFERROR(IF(КредитНеВыплачивается*КредитВыплачивается,МесячныйПлатеж,""),"")</f>
        <v>16119.076765621743</v>
      </c>
      <c r="F119" s="7" t="str">
        <f ca="1">_xlfn.IFERROR(IF(КредитНеВыплачивается*КредитВыплачивается,ОСНОВНАЯ СУММА,""),"")</f>
        <v/>
      </c>
      <c r="G119" s="7">
        <f ca="1">_xlfn.IFERROR(IF(КредитНеВыплачивается*КредитВыплачивается,СуммаПроцентов,""),"")</f>
        <v>7102.296946461305</v>
      </c>
      <c r="H119" s="7">
        <f ca="1">_xlfn.IFERROR(IF(КредитНеВыплачивается*КредитВыплачивается,КонечныйБаланс,""),"")</f>
        <v>843258.8537562005</v>
      </c>
    </row>
    <row r="120" spans="2:8" ht="14.25">
      <c r="B120" s="5">
        <f ca="1">_xlfn.IFERROR(IF(КредитНеВыплачивается*КредитВыплачивается,НомерПлатежа,""),"")</f>
        <v>112</v>
      </c>
      <c r="C120" s="6">
        <f ca="1">_xlfn.IFERROR(IF(КредитНеВыплачивается*КредитВыплачивается,ДатаПлатежа,""),"")</f>
        <v>47302</v>
      </c>
      <c r="D120" s="7">
        <f ca="1">_xlfn.IFERROR(IF(КредитНеВыплачивается*КредитВыплачивается,ДанныеКредита,""),"")</f>
        <v>843258.8537562005</v>
      </c>
      <c r="E120" s="7">
        <f ca="1">_xlfn.IFERROR(IF(КредитНеВыплачивается*КредитВыплачивается,МесячныйПлатеж,""),"")</f>
        <v>16119.076765621743</v>
      </c>
      <c r="F120" s="7" t="str">
        <f ca="1">_xlfn.IFERROR(IF(КредитНеВыплачивается*КредитВыплачивается,ОСНОВНАЯ СУММА,""),"")</f>
        <v/>
      </c>
      <c r="G120" s="7">
        <f ca="1">_xlfn.IFERROR(IF(КредитНеВыплачивается*КредитВыплачивается,СуммаПроцентов,""),"")</f>
        <v>7027.157114634967</v>
      </c>
      <c r="H120" s="7">
        <f ca="1">_xlfn.IFERROR(IF(КредитНеВыплачивается*КредитВыплачивается,КонечныйБаланс,""),"")</f>
        <v>834166.9341052137</v>
      </c>
    </row>
    <row r="121" spans="2:8" ht="14.25">
      <c r="B121" s="5">
        <f ca="1">_xlfn.IFERROR(IF(КредитНеВыплачивается*КредитВыплачивается,НомерПлатежа,""),"")</f>
        <v>113</v>
      </c>
      <c r="C121" s="6">
        <f ca="1">_xlfn.IFERROR(IF(КредитНеВыплачивается*КредитВыплачивается,ДатаПлатежа,""),"")</f>
        <v>47333</v>
      </c>
      <c r="D121" s="7">
        <f ca="1">_xlfn.IFERROR(IF(КредитНеВыплачивается*КредитВыплачивается,ДанныеКредита,""),"")</f>
        <v>834166.9341052137</v>
      </c>
      <c r="E121" s="7">
        <f ca="1">_xlfn.IFERROR(IF(КредитНеВыплачивается*КредитВыплачивается,МесячныйПлатеж,""),"")</f>
        <v>16119.076765621743</v>
      </c>
      <c r="F121" s="7" t="str">
        <f ca="1">_xlfn.IFERROR(IF(КредитНеВыплачивается*КредитВыплачивается,ОСНОВНАЯ СУММА,""),"")</f>
        <v/>
      </c>
      <c r="G121" s="7">
        <f ca="1">_xlfn.IFERROR(IF(КредитНеВыплачивается*КредитВыплачивается,СуммаПроцентов,""),"")</f>
        <v>6951.39111754341</v>
      </c>
      <c r="H121" s="7">
        <f ca="1">_xlfn.IFERROR(IF(КредитНеВыплачивается*КредитВыплачивается,КонечныйБаланс,""),"")</f>
        <v>824999.2484571361</v>
      </c>
    </row>
    <row r="122" spans="2:8" ht="14.25">
      <c r="B122" s="5">
        <f ca="1">_xlfn.IFERROR(IF(КредитНеВыплачивается*КредитВыплачивается,НомерПлатежа,""),"")</f>
        <v>114</v>
      </c>
      <c r="C122" s="6">
        <f ca="1">_xlfn.IFERROR(IF(КредитНеВыплачивается*КредитВыплачивается,ДатаПлатежа,""),"")</f>
        <v>47364</v>
      </c>
      <c r="D122" s="7">
        <f ca="1">_xlfn.IFERROR(IF(КредитНеВыплачивается*КредитВыплачивается,ДанныеКредита,""),"")</f>
        <v>824999.2484571361</v>
      </c>
      <c r="E122" s="7">
        <f ca="1">_xlfn.IFERROR(IF(КредитНеВыплачивается*КредитВыплачивается,МесячныйПлатеж,""),"")</f>
        <v>16119.076765621743</v>
      </c>
      <c r="F122" s="7" t="str">
        <f ca="1">_xlfn.IFERROR(IF(КредитНеВыплачивается*КредитВыплачивается,ОСНОВНАЯ СУММА,""),"")</f>
        <v/>
      </c>
      <c r="G122" s="7">
        <f ca="1">_xlfn.IFERROR(IF(КредитНеВыплачивается*КредитВыплачивается,СуммаПроцентов,""),"")</f>
        <v>6874.993737142758</v>
      </c>
      <c r="H122" s="7">
        <f ca="1">_xlfn.IFERROR(IF(КредитНеВыплачивается*КредитВыплачивается,КонечныйБаланс,""),"")</f>
        <v>815755.1654286566</v>
      </c>
    </row>
    <row r="123" spans="2:8" ht="14.25">
      <c r="B123" s="5">
        <f ca="1">_xlfn.IFERROR(IF(КредитНеВыплачивается*КредитВыплачивается,НомерПлатежа,""),"")</f>
        <v>115</v>
      </c>
      <c r="C123" s="6">
        <f ca="1">_xlfn.IFERROR(IF(КредитНеВыплачивается*КредитВыплачивается,ДатаПлатежа,""),"")</f>
        <v>47394</v>
      </c>
      <c r="D123" s="7">
        <f ca="1">_xlfn.IFERROR(IF(КредитНеВыплачивается*КредитВыплачивается,ДанныеКредита,""),"")</f>
        <v>815755.1654286566</v>
      </c>
      <c r="E123" s="7">
        <f ca="1">_xlfn.IFERROR(IF(КредитНеВыплачивается*КредитВыплачивается,МесячныйПлатеж,""),"")</f>
        <v>16119.076765621743</v>
      </c>
      <c r="F123" s="7" t="str">
        <f ca="1">_xlfn.IFERROR(IF(КредитНеВыплачивается*КредитВыплачивается,ОСНОВНАЯ СУММА,""),"")</f>
        <v/>
      </c>
      <c r="G123" s="7">
        <f ca="1">_xlfn.IFERROR(IF(КредитНеВыплачивается*КредитВыплачивается,СуммаПроцентов,""),"")</f>
        <v>6797.959711905433</v>
      </c>
      <c r="H123" s="7">
        <f ca="1">_xlfn.IFERROR(IF(КредитНеВыплачивается*КредитВыплачивается,КонечныйБаланс,""),"")</f>
        <v>806434.0483749402</v>
      </c>
    </row>
    <row r="124" spans="2:8" ht="14.25">
      <c r="B124" s="5">
        <f ca="1">_xlfn.IFERROR(IF(КредитНеВыплачивается*КредитВыплачивается,НомерПлатежа,""),"")</f>
        <v>116</v>
      </c>
      <c r="C124" s="6">
        <f ca="1">_xlfn.IFERROR(IF(КредитНеВыплачивается*КредитВыплачивается,ДатаПлатежа,""),"")</f>
        <v>47425</v>
      </c>
      <c r="D124" s="7">
        <f ca="1">_xlfn.IFERROR(IF(КредитНеВыплачивается*КредитВыплачивается,ДанныеКредита,""),"")</f>
        <v>806434.0483749402</v>
      </c>
      <c r="E124" s="7">
        <f ca="1">_xlfn.IFERROR(IF(КредитНеВыплачивается*КредитВыплачивается,МесячныйПлатеж,""),"")</f>
        <v>16119.076765621743</v>
      </c>
      <c r="F124" s="7" t="str">
        <f ca="1">_xlfn.IFERROR(IF(КредитНеВыплачивается*КредитВыплачивается,ОСНОВНАЯ СУММА,""),"")</f>
        <v/>
      </c>
      <c r="G124" s="7">
        <f ca="1">_xlfn.IFERROR(IF(КредитНеВыплачивается*КредитВыплачивается,СуммаПроцентов,""),"")</f>
        <v>6720.283736457797</v>
      </c>
      <c r="H124" s="7">
        <f ca="1">_xlfn.IFERROR(IF(КредитНеВыплачивается*КредитВыплачивается,КонечныйБаланс,""),"")</f>
        <v>797035.2553457762</v>
      </c>
    </row>
    <row r="125" spans="2:8" ht="14.25">
      <c r="B125" s="5">
        <f ca="1">_xlfn.IFERROR(IF(КредитНеВыплачивается*КредитВыплачивается,НомерПлатежа,""),"")</f>
        <v>117</v>
      </c>
      <c r="C125" s="6">
        <f ca="1">_xlfn.IFERROR(IF(КредитНеВыплачивается*КредитВыплачивается,ДатаПлатежа,""),"")</f>
        <v>47455</v>
      </c>
      <c r="D125" s="7">
        <f ca="1">_xlfn.IFERROR(IF(КредитНеВыплачивается*КредитВыплачивается,ДанныеКредита,""),"")</f>
        <v>797035.2553457762</v>
      </c>
      <c r="E125" s="7">
        <f ca="1">_xlfn.IFERROR(IF(КредитНеВыплачивается*КредитВыплачивается,МесячныйПлатеж,""),"")</f>
        <v>16119.076765621743</v>
      </c>
      <c r="F125" s="7" t="str">
        <f ca="1">_xlfn.IFERROR(IF(КредитНеВыплачивается*КредитВыплачивается,ОСНОВНАЯ СУММА,""),"")</f>
        <v/>
      </c>
      <c r="G125" s="7">
        <f ca="1">_xlfn.IFERROR(IF(КредитНеВыплачивается*КредитВыплачивается,СуммаПроцентов,""),"")</f>
        <v>6641.960461214765</v>
      </c>
      <c r="H125" s="7">
        <f ca="1">_xlfn.IFERROR(IF(КредитНеВыплачивается*КредитВыплачивается,КонечныйБаланс,""),"")</f>
        <v>787558.1390413698</v>
      </c>
    </row>
    <row r="126" spans="2:8" ht="14.25">
      <c r="B126" s="5">
        <f ca="1">_xlfn.IFERROR(IF(КредитНеВыплачивается*КредитВыплачивается,НомерПлатежа,""),"")</f>
        <v>118</v>
      </c>
      <c r="C126" s="6">
        <f ca="1">_xlfn.IFERROR(IF(КредитНеВыплачивается*КредитВыплачивается,ДатаПлатежа,""),"")</f>
        <v>47486</v>
      </c>
      <c r="D126" s="7">
        <f ca="1">_xlfn.IFERROR(IF(КредитНеВыплачивается*КредитВыплачивается,ДанныеКредита,""),"")</f>
        <v>787558.1390413698</v>
      </c>
      <c r="E126" s="7">
        <f ca="1">_xlfn.IFERROR(IF(КредитНеВыплачивается*КредитВыплачивается,МесячныйПлатеж,""),"")</f>
        <v>16119.076765621743</v>
      </c>
      <c r="F126" s="7" t="str">
        <f ca="1">_xlfn.IFERROR(IF(КредитНеВыплачивается*КредитВыплачивается,ОСНОВНАЯ СУММА,""),"")</f>
        <v/>
      </c>
      <c r="G126" s="7">
        <f ca="1">_xlfn.IFERROR(IF(КредитНеВыплачивается*КредитВыплачивается,СуммаПроцентов,""),"")</f>
        <v>6562.984492011374</v>
      </c>
      <c r="H126" s="7">
        <f ca="1">_xlfn.IFERROR(IF(КредитНеВыплачивается*КредитВыплачивается,КонечныйБаланс,""),"")</f>
        <v>778002.0467677596</v>
      </c>
    </row>
    <row r="127" spans="2:8" ht="14.25">
      <c r="B127" s="5">
        <f ca="1">_xlfn.IFERROR(IF(КредитНеВыплачивается*КредитВыплачивается,НомерПлатежа,""),"")</f>
        <v>119</v>
      </c>
      <c r="C127" s="6">
        <f ca="1">_xlfn.IFERROR(IF(КредитНеВыплачивается*КредитВыплачивается,ДатаПлатежа,""),"")</f>
        <v>47517</v>
      </c>
      <c r="D127" s="7">
        <f ca="1">_xlfn.IFERROR(IF(КредитНеВыплачивается*КредитВыплачивается,ДанныеКредита,""),"")</f>
        <v>778002.0467677596</v>
      </c>
      <c r="E127" s="7">
        <f ca="1">_xlfn.IFERROR(IF(КредитНеВыплачивается*КредитВыплачивается,МесячныйПлатеж,""),"")</f>
        <v>16119.076765621743</v>
      </c>
      <c r="F127" s="7" t="str">
        <f ca="1">_xlfn.IFERROR(IF(КредитНеВыплачивается*КредитВыплачивается,ОСНОВНАЯ СУММА,""),"")</f>
        <v/>
      </c>
      <c r="G127" s="7">
        <f ca="1">_xlfn.IFERROR(IF(КредитНеВыплачивается*КредитВыплачивается,СуммаПроцентов,""),"")</f>
        <v>6483.350389731288</v>
      </c>
      <c r="H127" s="7">
        <f ca="1">_xlfn.IFERROR(IF(КредитНеВыплачивается*КредитВыплачивается,КонечныйБаланс,""),"")</f>
        <v>768366.3203918692</v>
      </c>
    </row>
    <row r="128" spans="2:8" ht="14.25">
      <c r="B128" s="5">
        <f ca="1">_xlfn.IFERROR(IF(КредитНеВыплачивается*КредитВыплачивается,НомерПлатежа,""),"")</f>
        <v>120</v>
      </c>
      <c r="C128" s="6">
        <f ca="1">_xlfn.IFERROR(IF(КредитНеВыплачивается*КредитВыплачивается,ДатаПлатежа,""),"")</f>
        <v>47545</v>
      </c>
      <c r="D128" s="7">
        <f ca="1">_xlfn.IFERROR(IF(КредитНеВыплачивается*КредитВыплачивается,ДанныеКредита,""),"")</f>
        <v>768366.3203918692</v>
      </c>
      <c r="E128" s="7">
        <f ca="1">_xlfn.IFERROR(IF(КредитНеВыплачивается*КредитВыплачивается,МесячныйПлатеж,""),"")</f>
        <v>16119.076765621743</v>
      </c>
      <c r="F128" s="7" t="str">
        <f ca="1">_xlfn.IFERROR(IF(КредитНеВыплачивается*КредитВыплачивается,ОСНОВНАЯ СУММА,""),"")</f>
        <v/>
      </c>
      <c r="G128" s="7">
        <f ca="1">_xlfn.IFERROR(IF(КредитНеВыплачивается*КредитВыплачивается,СуммаПроцентов,""),"")</f>
        <v>6403.0526699322</v>
      </c>
      <c r="H128" s="7">
        <f ca="1">_xlfn.IFERROR(IF(КредитНеВыплачивается*КредитВыплачивается,КонечныйБаланс,""),"")</f>
        <v>758650.2962961798</v>
      </c>
    </row>
    <row r="129" spans="2:8" ht="14.25">
      <c r="B129" s="5">
        <f ca="1">_xlfn.IFERROR(IF(КредитНеВыплачивается*КредитВыплачивается,НомерПлатежа,""),"")</f>
        <v>121</v>
      </c>
      <c r="C129" s="6">
        <f ca="1">_xlfn.IFERROR(IF(КредитНеВыплачивается*КредитВыплачивается,ДатаПлатежа,""),"")</f>
        <v>47576</v>
      </c>
      <c r="D129" s="7">
        <f ca="1">_xlfn.IFERROR(IF(КредитНеВыплачивается*КредитВыплачивается,ДанныеКредита,""),"")</f>
        <v>758650.2962961798</v>
      </c>
      <c r="E129" s="7">
        <f ca="1">_xlfn.IFERROR(IF(КредитНеВыплачивается*КредитВыплачивается,МесячныйПлатеж,""),"")</f>
        <v>16119.076765621743</v>
      </c>
      <c r="F129" s="7" t="str">
        <f ca="1">_xlfn.IFERROR(IF(КредитНеВыплачивается*КредитВыплачивается,ОСНОВНАЯ СУММА,""),"")</f>
        <v/>
      </c>
      <c r="G129" s="7">
        <f ca="1">_xlfn.IFERROR(IF(КредитНеВыплачивается*КредитВыплачивается,СуммаПроцентов,""),"")</f>
        <v>6322.08580246812</v>
      </c>
      <c r="H129" s="7">
        <f ca="1">_xlfn.IFERROR(IF(КредитНеВыплачивается*КредитВыплачивается,КонечныйБаланс,""),"")</f>
        <v>748853.3053330258</v>
      </c>
    </row>
    <row r="130" spans="2:8" ht="14.25">
      <c r="B130" s="5">
        <f ca="1">_xlfn.IFERROR(IF(КредитНеВыплачивается*КредитВыплачивается,НомерПлатежа,""),"")</f>
        <v>122</v>
      </c>
      <c r="C130" s="6">
        <f ca="1">_xlfn.IFERROR(IF(КредитНеВыплачивается*КредитВыплачивается,ДатаПлатежа,""),"")</f>
        <v>47606</v>
      </c>
      <c r="D130" s="7">
        <f ca="1">_xlfn.IFERROR(IF(КредитНеВыплачивается*КредитВыплачивается,ДанныеКредита,""),"")</f>
        <v>748853.3053330258</v>
      </c>
      <c r="E130" s="7">
        <f ca="1">_xlfn.IFERROR(IF(КредитНеВыплачивается*КредитВыплачивается,МесячныйПлатеж,""),"")</f>
        <v>16119.076765621743</v>
      </c>
      <c r="F130" s="7" t="str">
        <f ca="1">_xlfn.IFERROR(IF(КредитНеВыплачивается*КредитВыплачивается,ОСНОВНАЯ СУММА,""),"")</f>
        <v/>
      </c>
      <c r="G130" s="7">
        <f ca="1">_xlfn.IFERROR(IF(КредитНеВыплачивается*КредитВыплачивается,СуммаПроцентов,""),"")</f>
        <v>6240.444211108506</v>
      </c>
      <c r="H130" s="7">
        <f ca="1">_xlfn.IFERROR(IF(КредитНеВыплачивается*КредитВыплачивается,КонечныйБаланс,""),"")</f>
        <v>738974.6727785128</v>
      </c>
    </row>
    <row r="131" spans="2:8" ht="14.25">
      <c r="B131" s="5">
        <f ca="1">_xlfn.IFERROR(IF(КредитНеВыплачивается*КредитВыплачивается,НомерПлатежа,""),"")</f>
        <v>123</v>
      </c>
      <c r="C131" s="6">
        <f ca="1">_xlfn.IFERROR(IF(КредитНеВыплачивается*КредитВыплачивается,ДатаПлатежа,""),"")</f>
        <v>47637</v>
      </c>
      <c r="D131" s="7">
        <f ca="1">_xlfn.IFERROR(IF(КредитНеВыплачивается*КредитВыплачивается,ДанныеКредита,""),"")</f>
        <v>738974.6727785128</v>
      </c>
      <c r="E131" s="7">
        <f ca="1">_xlfn.IFERROR(IF(КредитНеВыплачивается*КредитВыплачивается,МесячныйПлатеж,""),"")</f>
        <v>16119.076765621743</v>
      </c>
      <c r="F131" s="7" t="str">
        <f ca="1">_xlfn.IFERROR(IF(КредитНеВыплачивается*КредитВыплачивается,ОСНОВНАЯ СУММА,""),"")</f>
        <v/>
      </c>
      <c r="G131" s="7">
        <f ca="1">_xlfn.IFERROR(IF(КредитНеВыплачивается*КредитВыплачивается,СуммаПроцентов,""),"")</f>
        <v>6158.122273154229</v>
      </c>
      <c r="H131" s="7">
        <f ca="1">_xlfn.IFERROR(IF(КредитНеВыплачивается*КредитВыплачивается,КонечныйБаланс,""),"")</f>
        <v>729013.7182860454</v>
      </c>
    </row>
    <row r="132" spans="2:8" ht="14.25">
      <c r="B132" s="5">
        <f ca="1">_xlfn.IFERROR(IF(КредитНеВыплачивается*КредитВыплачивается,НомерПлатежа,""),"")</f>
        <v>124</v>
      </c>
      <c r="C132" s="6">
        <f ca="1">_xlfn.IFERROR(IF(КредитНеВыплачивается*КредитВыплачивается,ДатаПлатежа,""),"")</f>
        <v>47667</v>
      </c>
      <c r="D132" s="7">
        <f ca="1">_xlfn.IFERROR(IF(КредитНеВыплачивается*КредитВыплачивается,ДанныеКредита,""),"")</f>
        <v>729013.7182860454</v>
      </c>
      <c r="E132" s="7">
        <f ca="1">_xlfn.IFERROR(IF(КредитНеВыплачивается*КредитВыплачивается,МесячныйПлатеж,""),"")</f>
        <v>16119.076765621743</v>
      </c>
      <c r="F132" s="7" t="str">
        <f ca="1">_xlfn.IFERROR(IF(КредитНеВыплачивается*КредитВыплачивается,ОСНОВНАЯ СУММА,""),"")</f>
        <v/>
      </c>
      <c r="G132" s="7">
        <f ca="1">_xlfn.IFERROR(IF(КредитНеВыплачивается*КредитВыплачивается,СуммаПроцентов,""),"")</f>
        <v>6075.1143190503335</v>
      </c>
      <c r="H132" s="7">
        <f ca="1">_xlfn.IFERROR(IF(КредитНеВыплачивается*КредитВыплачивается,КонечныйБаланс,""),"")</f>
        <v>718969.7558394736</v>
      </c>
    </row>
    <row r="133" spans="2:8" ht="14.25">
      <c r="B133" s="5">
        <f ca="1">_xlfn.IFERROR(IF(КредитНеВыплачивается*КредитВыплачивается,НомерПлатежа,""),"")</f>
        <v>125</v>
      </c>
      <c r="C133" s="6">
        <f ca="1">_xlfn.IFERROR(IF(КредитНеВыплачивается*КредитВыплачивается,ДатаПлатежа,""),"")</f>
        <v>47698</v>
      </c>
      <c r="D133" s="7">
        <f ca="1">_xlfn.IFERROR(IF(КредитНеВыплачивается*КредитВыплачивается,ДанныеКредита,""),"")</f>
        <v>718969.7558394736</v>
      </c>
      <c r="E133" s="7">
        <f ca="1">_xlfn.IFERROR(IF(КредитНеВыплачивается*КредитВыплачивается,МесячныйПлатеж,""),"")</f>
        <v>16119.076765621743</v>
      </c>
      <c r="F133" s="7" t="str">
        <f ca="1">_xlfn.IFERROR(IF(КредитНеВыплачивается*КредитВыплачивается,ОСНОВНАЯ СУММА,""),"")</f>
        <v/>
      </c>
      <c r="G133" s="7">
        <f ca="1">_xlfn.IFERROR(IF(КредитНеВыплачивается*КредитВыплачивается,СуммаПроцентов,""),"")</f>
        <v>5991.414631995573</v>
      </c>
      <c r="H133" s="7">
        <f ca="1">_xlfn.IFERROR(IF(КредитНеВыплачивается*КредитВыплачивается,КонечныйБаланс,""),"")</f>
        <v>708842.0937058488</v>
      </c>
    </row>
    <row r="134" spans="2:8" ht="14.25">
      <c r="B134" s="5">
        <f ca="1">_xlfn.IFERROR(IF(КредитНеВыплачивается*КредитВыплачивается,НомерПлатежа,""),"")</f>
        <v>126</v>
      </c>
      <c r="C134" s="6">
        <f ca="1">_xlfn.IFERROR(IF(КредитНеВыплачивается*КредитВыплачивается,ДатаПлатежа,""),"")</f>
        <v>47729</v>
      </c>
      <c r="D134" s="7">
        <f ca="1">_xlfn.IFERROR(IF(КредитНеВыплачивается*КредитВыплачивается,ДанныеКредита,""),"")</f>
        <v>708842.0937058488</v>
      </c>
      <c r="E134" s="7">
        <f ca="1">_xlfn.IFERROR(IF(КредитНеВыплачивается*КредитВыплачивается,МесячныйПлатеж,""),"")</f>
        <v>16119.076765621743</v>
      </c>
      <c r="F134" s="7" t="str">
        <f ca="1">_xlfn.IFERROR(IF(КредитНеВыплачивается*КредитВыплачивается,ОСНОВНАЯ СУММА,""),"")</f>
        <v/>
      </c>
      <c r="G134" s="7">
        <f ca="1">_xlfn.IFERROR(IF(КредитНеВыплачивается*КредитВыплачивается,СуммаПроцентов,""),"")</f>
        <v>5907.0174475486865</v>
      </c>
      <c r="H134" s="7">
        <f ca="1">_xlfn.IFERROR(IF(КредитНеВыплачивается*КредитВыплачивается,КонечныйБаланс,""),"")</f>
        <v>698630.0343877748</v>
      </c>
    </row>
    <row r="135" spans="2:8" ht="14.25">
      <c r="B135" s="5">
        <f ca="1">_xlfn.IFERROR(IF(КредитНеВыплачивается*КредитВыплачивается,НомерПлатежа,""),"")</f>
        <v>127</v>
      </c>
      <c r="C135" s="6">
        <f ca="1">_xlfn.IFERROR(IF(КредитНеВыплачивается*КредитВыплачивается,ДатаПлатежа,""),"")</f>
        <v>47759</v>
      </c>
      <c r="D135" s="7">
        <f ca="1">_xlfn.IFERROR(IF(КредитНеВыплачивается*КредитВыплачивается,ДанныеКредита,""),"")</f>
        <v>698630.0343877748</v>
      </c>
      <c r="E135" s="7">
        <f ca="1">_xlfn.IFERROR(IF(КредитНеВыплачивается*КредитВыплачивается,МесячныйПлатеж,""),"")</f>
        <v>16119.076765621743</v>
      </c>
      <c r="F135" s="7" t="str">
        <f ca="1">_xlfn.IFERROR(IF(КредитНеВыплачивается*КредитВыплачивается,ОСНОВНАЯ СУММА,""),"")</f>
        <v/>
      </c>
      <c r="G135" s="7">
        <f ca="1">_xlfn.IFERROR(IF(КредитНеВыплачивается*КредитВыплачивается,СуммаПроцентов,""),"")</f>
        <v>5821.916953231411</v>
      </c>
      <c r="H135" s="7">
        <f ca="1">_xlfn.IFERROR(IF(КредитНеВыплачивается*КредитВыплачивается,КонечныйБаланс,""),"")</f>
        <v>688332.8745753854</v>
      </c>
    </row>
    <row r="136" spans="2:8" ht="14.25">
      <c r="B136" s="5">
        <f ca="1">_xlfn.IFERROR(IF(КредитНеВыплачивается*КредитВыплачивается,НомерПлатежа,""),"")</f>
        <v>128</v>
      </c>
      <c r="C136" s="6">
        <f ca="1">_xlfn.IFERROR(IF(КредитНеВыплачивается*КредитВыплачивается,ДатаПлатежа,""),"")</f>
        <v>47790</v>
      </c>
      <c r="D136" s="7">
        <f ca="1">_xlfn.IFERROR(IF(КредитНеВыплачивается*КредитВыплачивается,ДанныеКредита,""),"")</f>
        <v>688332.8745753854</v>
      </c>
      <c r="E136" s="7">
        <f ca="1">_xlfn.IFERROR(IF(КредитНеВыплачивается*КредитВыплачивается,МесячныйПлатеж,""),"")</f>
        <v>16119.076765621743</v>
      </c>
      <c r="F136" s="7" t="str">
        <f ca="1">_xlfn.IFERROR(IF(КредитНеВыплачивается*КредитВыплачивается,ОСНОВНАЯ СУММА,""),"")</f>
        <v/>
      </c>
      <c r="G136" s="7">
        <f ca="1">_xlfn.IFERROR(IF(КредитНеВыплачивается*КредитВыплачивается,СуммаПроцентов,""),"")</f>
        <v>5736.107288128159</v>
      </c>
      <c r="H136" s="7">
        <f ca="1">_xlfn.IFERROR(IF(КредитНеВыплачивается*КредитВыплачивается,КонечныйБаланс,""),"")</f>
        <v>677949.9050978916</v>
      </c>
    </row>
    <row r="137" spans="2:8" ht="14.25">
      <c r="B137" s="5">
        <f ca="1">_xlfn.IFERROR(IF(КредитНеВыплачивается*КредитВыплачивается,НомерПлатежа,""),"")</f>
        <v>129</v>
      </c>
      <c r="C137" s="6">
        <f ca="1">_xlfn.IFERROR(IF(КредитНеВыплачивается*КредитВыплачивается,ДатаПлатежа,""),"")</f>
        <v>47820</v>
      </c>
      <c r="D137" s="7">
        <f ca="1">_xlfn.IFERROR(IF(КредитНеВыплачивается*КредитВыплачивается,ДанныеКредита,""),"")</f>
        <v>677949.9050978916</v>
      </c>
      <c r="E137" s="7">
        <f ca="1">_xlfn.IFERROR(IF(КредитНеВыплачивается*КредитВыплачивается,МесячныйПлатеж,""),"")</f>
        <v>16119.076765621743</v>
      </c>
      <c r="F137" s="7" t="str">
        <f ca="1">_xlfn.IFERROR(IF(КредитНеВыплачивается*КредитВыплачивается,ОСНОВНАЯ СУММА,""),"")</f>
        <v/>
      </c>
      <c r="G137" s="7">
        <f ca="1">_xlfn.IFERROR(IF(КредитНеВыплачивается*КредитВыплачивается,СуммаПроцентов,""),"")</f>
        <v>5649.58254248238</v>
      </c>
      <c r="H137" s="7">
        <f ca="1">_xlfn.IFERROR(IF(КредитНеВыплачивается*КредитВыплачивается,КонечныйБаланс,""),"")</f>
        <v>667480.4108747519</v>
      </c>
    </row>
    <row r="138" spans="2:8" ht="14.25">
      <c r="B138" s="5">
        <f ca="1">_xlfn.IFERROR(IF(КредитНеВыплачивается*КредитВыплачивается,НомерПлатежа,""),"")</f>
        <v>130</v>
      </c>
      <c r="C138" s="6">
        <f ca="1">_xlfn.IFERROR(IF(КредитНеВыплачивается*КредитВыплачивается,ДатаПлатежа,""),"")</f>
        <v>47851</v>
      </c>
      <c r="D138" s="7">
        <f ca="1">_xlfn.IFERROR(IF(КредитНеВыплачивается*КредитВыплачивается,ДанныеКредита,""),"")</f>
        <v>667480.4108747519</v>
      </c>
      <c r="E138" s="7">
        <f ca="1">_xlfn.IFERROR(IF(КредитНеВыплачивается*КредитВыплачивается,МесячныйПлатеж,""),"")</f>
        <v>16119.076765621743</v>
      </c>
      <c r="F138" s="7" t="str">
        <f ca="1">_xlfn.IFERROR(IF(КредитНеВыплачивается*КредитВыплачивается,ОСНОВНАЯ СУММА,""),"")</f>
        <v/>
      </c>
      <c r="G138" s="7">
        <f ca="1">_xlfn.IFERROR(IF(КредитНеВыплачивается*КредитВыплачивается,СуммаПроцентов,""),"")</f>
        <v>5562.336757289551</v>
      </c>
      <c r="H138" s="7">
        <f ca="1">_xlfn.IFERROR(IF(КредитНеВыплачивается*КредитВыплачивается,КонечныйБаланс,""),"")</f>
        <v>656923.6708664196</v>
      </c>
    </row>
    <row r="139" spans="2:8" ht="14.25">
      <c r="B139" s="5">
        <f ca="1">_xlfn.IFERROR(IF(КредитНеВыплачивается*КредитВыплачивается,НомерПлатежа,""),"")</f>
        <v>131</v>
      </c>
      <c r="C139" s="6">
        <f ca="1">_xlfn.IFERROR(IF(КредитНеВыплачивается*КредитВыплачивается,ДатаПлатежа,""),"")</f>
        <v>47882</v>
      </c>
      <c r="D139" s="7">
        <f ca="1">_xlfn.IFERROR(IF(КредитНеВыплачивается*КредитВыплачивается,ДанныеКредита,""),"")</f>
        <v>656923.6708664196</v>
      </c>
      <c r="E139" s="7">
        <f ca="1">_xlfn.IFERROR(IF(КредитНеВыплачивается*КредитВыплачивается,МесячныйПлатеж,""),"")</f>
        <v>16119.076765621743</v>
      </c>
      <c r="F139" s="7" t="str">
        <f ca="1">_xlfn.IFERROR(IF(КредитНеВыплачивается*КредитВыплачивается,ОСНОВНАЯ СУММА,""),"")</f>
        <v/>
      </c>
      <c r="G139" s="7">
        <f ca="1">_xlfn.IFERROR(IF(КредитНеВыплачивается*КредитВыплачивается,СуммаПроцентов,""),"")</f>
        <v>5474.363923886783</v>
      </c>
      <c r="H139" s="7">
        <f ca="1">_xlfn.IFERROR(IF(КредитНеВыплачивается*КредитВыплачивается,КонечныйБаланс,""),"")</f>
        <v>646278.9580246853</v>
      </c>
    </row>
    <row r="140" spans="2:8" ht="14.25">
      <c r="B140" s="5">
        <f ca="1">_xlfn.IFERROR(IF(КредитНеВыплачивается*КредитВыплачивается,НомерПлатежа,""),"")</f>
        <v>132</v>
      </c>
      <c r="C140" s="6">
        <f ca="1">_xlfn.IFERROR(IF(КредитНеВыплачивается*КредитВыплачивается,ДатаПлатежа,""),"")</f>
        <v>47910</v>
      </c>
      <c r="D140" s="7">
        <f ca="1">_xlfn.IFERROR(IF(КредитНеВыплачивается*КредитВыплачивается,ДанныеКредита,""),"")</f>
        <v>646278.9580246853</v>
      </c>
      <c r="E140" s="7">
        <f ca="1">_xlfn.IFERROR(IF(КредитНеВыплачивается*КредитВыплачивается,МесячныйПлатеж,""),"")</f>
        <v>16119.076765621743</v>
      </c>
      <c r="F140" s="7" t="str">
        <f ca="1">_xlfn.IFERROR(IF(КредитНеВыплачивается*КредитВыплачивается,ОСНОВНАЯ СУММА,""),"")</f>
        <v/>
      </c>
      <c r="G140" s="7">
        <f ca="1">_xlfn.IFERROR(IF(КредитНеВыплачивается*КредитВыплачивается,СуммаПроцентов,""),"")</f>
        <v>5385.65798353899</v>
      </c>
      <c r="H140" s="7">
        <f ca="1">_xlfn.IFERROR(IF(КредитНеВыплачивается*КредитВыплачивается,КонечныйБаланс,""),"")</f>
        <v>635545.5392426024</v>
      </c>
    </row>
    <row r="141" spans="2:8" ht="14.25">
      <c r="B141" s="5">
        <f ca="1">_xlfn.IFERROR(IF(КредитНеВыплачивается*КредитВыплачивается,НомерПлатежа,""),"")</f>
        <v>133</v>
      </c>
      <c r="C141" s="6">
        <f ca="1">_xlfn.IFERROR(IF(КредитНеВыплачивается*КредитВыплачивается,ДатаПлатежа,""),"")</f>
        <v>47941</v>
      </c>
      <c r="D141" s="7">
        <f ca="1">_xlfn.IFERROR(IF(КредитНеВыплачивается*КредитВыплачивается,ДанныеКредита,""),"")</f>
        <v>635545.5392426024</v>
      </c>
      <c r="E141" s="7">
        <f ca="1">_xlfn.IFERROR(IF(КредитНеВыплачивается*КредитВыплачивается,МесячныйПлатеж,""),"")</f>
        <v>16119.076765621743</v>
      </c>
      <c r="F141" s="7" t="str">
        <f ca="1">_xlfn.IFERROR(IF(КредитНеВыплачивается*КредитВыплачивается,ОСНОВНАЯ СУММА,""),"")</f>
        <v/>
      </c>
      <c r="G141" s="7">
        <f ca="1">_xlfn.IFERROR(IF(КредитНеВыплачивается*КредитВыплачивается,СуммаПроцентов,""),"")</f>
        <v>5296.212827021636</v>
      </c>
      <c r="H141" s="7">
        <f ca="1">_xlfn.IFERROR(IF(КредитНеВыплачивается*КредитВыплачивается,КонечныйБаланс,""),"")</f>
        <v>624722.6753040031</v>
      </c>
    </row>
    <row r="142" spans="2:8" ht="14.25">
      <c r="B142" s="5">
        <f ca="1">_xlfn.IFERROR(IF(КредитНеВыплачивается*КредитВыплачивается,НомерПлатежа,""),"")</f>
        <v>134</v>
      </c>
      <c r="C142" s="6">
        <f ca="1">_xlfn.IFERROR(IF(КредитНеВыплачивается*КредитВыплачивается,ДатаПлатежа,""),"")</f>
        <v>47971</v>
      </c>
      <c r="D142" s="7">
        <f ca="1">_xlfn.IFERROR(IF(КредитНеВыплачивается*КредитВыплачивается,ДанныеКредита,""),"")</f>
        <v>624722.6753040031</v>
      </c>
      <c r="E142" s="7">
        <f ca="1">_xlfn.IFERROR(IF(КредитНеВыплачивается*КредитВыплачивается,МесячныйПлатеж,""),"")</f>
        <v>16119.076765621743</v>
      </c>
      <c r="F142" s="7" t="str">
        <f ca="1">_xlfn.IFERROR(IF(КредитНеВыплачивается*КредитВыплачивается,ОСНОВНАЯ СУММА,""),"")</f>
        <v/>
      </c>
      <c r="G142" s="7">
        <f ca="1">_xlfn.IFERROR(IF(КредитНеВыплачивается*КредитВыплачивается,СуммаПроцентов,""),"")</f>
        <v>5206.022294199968</v>
      </c>
      <c r="H142" s="7">
        <f ca="1">_xlfn.IFERROR(IF(КредитНеВыплачивается*КредитВыплачивается,КонечныйБаланс,""),"")</f>
        <v>613809.6208325811</v>
      </c>
    </row>
    <row r="143" spans="2:8" ht="14.25">
      <c r="B143" s="5">
        <f ca="1">_xlfn.IFERROR(IF(КредитНеВыплачивается*КредитВыплачивается,НомерПлатежа,""),"")</f>
        <v>135</v>
      </c>
      <c r="C143" s="6">
        <f ca="1">_xlfn.IFERROR(IF(КредитНеВыплачивается*КредитВыплачивается,ДатаПлатежа,""),"")</f>
        <v>48002</v>
      </c>
      <c r="D143" s="7">
        <f ca="1">_xlfn.IFERROR(IF(КредитНеВыплачивается*КредитВыплачивается,ДанныеКредита,""),"")</f>
        <v>613809.6208325811</v>
      </c>
      <c r="E143" s="7">
        <f ca="1">_xlfn.IFERROR(IF(КредитНеВыплачивается*КредитВыплачивается,МесячныйПлатеж,""),"")</f>
        <v>16119.076765621743</v>
      </c>
      <c r="F143" s="7" t="str">
        <f ca="1">_xlfn.IFERROR(IF(КредитНеВыплачивается*КредитВыплачивается,ОСНОВНАЯ СУММА,""),"")</f>
        <v/>
      </c>
      <c r="G143" s="7">
        <f ca="1">_xlfn.IFERROR(IF(КредитНеВыплачивается*КредитВыплачивается,СуммаПроцентов,""),"")</f>
        <v>5115.080173604786</v>
      </c>
      <c r="H143" s="7">
        <f ca="1">_xlfn.IFERROR(IF(КредитНеВыплачивается*КредитВыплачивается,КонечныйБаланс,""),"")</f>
        <v>602805.6242405646</v>
      </c>
    </row>
    <row r="144" spans="2:8" ht="14.25">
      <c r="B144" s="5">
        <f ca="1">_xlfn.IFERROR(IF(КредитНеВыплачивается*КредитВыплачивается,НомерПлатежа,""),"")</f>
        <v>136</v>
      </c>
      <c r="C144" s="6">
        <f ca="1">_xlfn.IFERROR(IF(КредитНеВыплачивается*КредитВыплачивается,ДатаПлатежа,""),"")</f>
        <v>48032</v>
      </c>
      <c r="D144" s="7">
        <f ca="1">_xlfn.IFERROR(IF(КредитНеВыплачивается*КредитВыплачивается,ДанныеКредита,""),"")</f>
        <v>602805.6242405646</v>
      </c>
      <c r="E144" s="7">
        <f ca="1">_xlfn.IFERROR(IF(КредитНеВыплачивается*КредитВыплачивается,МесячныйПлатеж,""),"")</f>
        <v>16119.076765621743</v>
      </c>
      <c r="F144" s="7" t="str">
        <f ca="1">_xlfn.IFERROR(IF(КредитНеВыплачивается*КредитВыплачивается,ОСНОВНАЯ СУММА,""),"")</f>
        <v/>
      </c>
      <c r="G144" s="7">
        <f ca="1">_xlfn.IFERROR(IF(КредитНеВыплачивается*КредитВыплачивается,СуммаПроцентов,""),"")</f>
        <v>5023.380202004644</v>
      </c>
      <c r="H144" s="7">
        <f ca="1">_xlfn.IFERROR(IF(КредитНеВыплачивается*КредитВыплачивается,КонечныйБаланс,""),"")</f>
        <v>591709.9276769473</v>
      </c>
    </row>
    <row r="145" spans="2:8" ht="14.25">
      <c r="B145" s="5">
        <f ca="1">_xlfn.IFERROR(IF(КредитНеВыплачивается*КредитВыплачивается,НомерПлатежа,""),"")</f>
        <v>137</v>
      </c>
      <c r="C145" s="6">
        <f ca="1">_xlfn.IFERROR(IF(КредитНеВыплачивается*КредитВыплачивается,ДатаПлатежа,""),"")</f>
        <v>48063</v>
      </c>
      <c r="D145" s="7">
        <f ca="1">_xlfn.IFERROR(IF(КредитНеВыплачивается*КредитВыплачивается,ДанныеКредита,""),"")</f>
        <v>591709.9276769473</v>
      </c>
      <c r="E145" s="7">
        <f ca="1">_xlfn.IFERROR(IF(КредитНеВыплачивается*КредитВыплачивается,МесячныйПлатеж,""),"")</f>
        <v>16119.076765621743</v>
      </c>
      <c r="F145" s="7" t="str">
        <f ca="1">_xlfn.IFERROR(IF(КредитНеВыплачивается*КредитВыплачивается,ОСНОВНАЯ СУММА,""),"")</f>
        <v/>
      </c>
      <c r="G145" s="7">
        <f ca="1">_xlfn.IFERROR(IF(КредитНеВыплачивается*КредитВыплачивается,СуммаПроцентов,""),"")</f>
        <v>4930.916063974501</v>
      </c>
      <c r="H145" s="7">
        <f ca="1">_xlfn.IFERROR(IF(КредитНеВыплачивается*КредитВыплачивается,КонечныйБаланс,""),"")</f>
        <v>580521.7669753004</v>
      </c>
    </row>
    <row r="146" spans="2:8" ht="14.25">
      <c r="B146" s="5">
        <f ca="1">_xlfn.IFERROR(IF(КредитНеВыплачивается*КредитВыплачивается,НомерПлатежа,""),"")</f>
        <v>138</v>
      </c>
      <c r="C146" s="6">
        <f ca="1">_xlfn.IFERROR(IF(КредитНеВыплачивается*КредитВыплачивается,ДатаПлатежа,""),"")</f>
        <v>48094</v>
      </c>
      <c r="D146" s="7">
        <f ca="1">_xlfn.IFERROR(IF(КредитНеВыплачивается*КредитВыплачивается,ДанныеКредита,""),"")</f>
        <v>580521.7669753004</v>
      </c>
      <c r="E146" s="7">
        <f ca="1">_xlfn.IFERROR(IF(КредитНеВыплачивается*КредитВыплачивается,МесячныйПлатеж,""),"")</f>
        <v>16119.076765621743</v>
      </c>
      <c r="F146" s="7" t="str">
        <f ca="1">_xlfn.IFERROR(IF(КредитНеВыплачивается*КредитВыплачивается,ОСНОВНАЯ СУММА,""),"")</f>
        <v/>
      </c>
      <c r="G146" s="7">
        <f ca="1">_xlfn.IFERROR(IF(КредитНеВыплачивается*КредитВыплачивается,СуммаПроцентов,""),"")</f>
        <v>4837.6813914607765</v>
      </c>
      <c r="H146" s="7">
        <f ca="1">_xlfn.IFERROR(IF(КредитНеВыплачивается*КредитВыплачивается,КонечныйБаланс,""),"")</f>
        <v>569240.3716011387</v>
      </c>
    </row>
    <row r="147" spans="2:8" ht="14.25">
      <c r="B147" s="5">
        <f ca="1">_xlfn.IFERROR(IF(КредитНеВыплачивается*КредитВыплачивается,НомерПлатежа,""),"")</f>
        <v>139</v>
      </c>
      <c r="C147" s="6">
        <f ca="1">_xlfn.IFERROR(IF(КредитНеВыплачивается*КредитВыплачивается,ДатаПлатежа,""),"")</f>
        <v>48124</v>
      </c>
      <c r="D147" s="7">
        <f ca="1">_xlfn.IFERROR(IF(КредитНеВыплачивается*КредитВыплачивается,ДанныеКредита,""),"")</f>
        <v>569240.3716011387</v>
      </c>
      <c r="E147" s="7">
        <f ca="1">_xlfn.IFERROR(IF(КредитНеВыплачивается*КредитВыплачивается,МесячныйПлатеж,""),"")</f>
        <v>16119.076765621743</v>
      </c>
      <c r="F147" s="7" t="str">
        <f ca="1">_xlfn.IFERROR(IF(КредитНеВыплачивается*КредитВыплачивается,ОСНОВНАЯ СУММА,""),"")</f>
        <v/>
      </c>
      <c r="G147" s="7">
        <f ca="1">_xlfn.IFERROR(IF(КредитНеВыплачивается*КредитВыплачивается,СуммаПроцентов,""),"")</f>
        <v>4743.669763342768</v>
      </c>
      <c r="H147" s="7">
        <f ca="1">_xlfn.IFERROR(IF(КредитНеВыплачивается*КредитВыплачивается,КонечныйБаланс,""),"")</f>
        <v>557864.9645988606</v>
      </c>
    </row>
    <row r="148" spans="2:8" ht="14.25">
      <c r="B148" s="5">
        <f ca="1">_xlfn.IFERROR(IF(КредитНеВыплачивается*КредитВыплачивается,НомерПлатежа,""),"")</f>
        <v>140</v>
      </c>
      <c r="C148" s="6">
        <f ca="1">_xlfn.IFERROR(IF(КредитНеВыплачивается*КредитВыплачивается,ДатаПлатежа,""),"")</f>
        <v>48155</v>
      </c>
      <c r="D148" s="7">
        <f ca="1">_xlfn.IFERROR(IF(КредитНеВыплачивается*КредитВыплачивается,ДанныеКредита,""),"")</f>
        <v>557864.9645988606</v>
      </c>
      <c r="E148" s="7">
        <f ca="1">_xlfn.IFERROR(IF(КредитНеВыплачивается*КредитВыплачивается,МесячныйПлатеж,""),"")</f>
        <v>16119.076765621743</v>
      </c>
      <c r="F148" s="7" t="str">
        <f ca="1">_xlfn.IFERROR(IF(КредитНеВыплачивается*КредитВыплачивается,ОСНОВНАЯ СУММА,""),"")</f>
        <v/>
      </c>
      <c r="G148" s="7">
        <f ca="1">_xlfn.IFERROR(IF(КредитНеВыплачивается*КредитВыплачивается,СуммаПроцентов,""),"")</f>
        <v>4648.874704990443</v>
      </c>
      <c r="H148" s="7">
        <f ca="1">_xlfn.IFERROR(IF(КредитНеВыплачивается*КредитВыплачивается,КонечныйБаланс,""),"")</f>
        <v>546394.7625382282</v>
      </c>
    </row>
    <row r="149" spans="2:8" ht="14.25">
      <c r="B149" s="5">
        <f ca="1">_xlfn.IFERROR(IF(КредитНеВыплачивается*КредитВыплачивается,НомерПлатежа,""),"")</f>
        <v>141</v>
      </c>
      <c r="C149" s="6">
        <f ca="1">_xlfn.IFERROR(IF(КредитНеВыплачивается*КредитВыплачивается,ДатаПлатежа,""),"")</f>
        <v>48185</v>
      </c>
      <c r="D149" s="7">
        <f ca="1">_xlfn.IFERROR(IF(КредитНеВыплачивается*КредитВыплачивается,ДанныеКредита,""),"")</f>
        <v>546394.7625382282</v>
      </c>
      <c r="E149" s="7">
        <f ca="1">_xlfn.IFERROR(IF(КредитНеВыплачивается*КредитВыплачивается,МесячныйПлатеж,""),"")</f>
        <v>16119.076765621743</v>
      </c>
      <c r="F149" s="7" t="str">
        <f ca="1">_xlfn.IFERROR(IF(КредитНеВыплачивается*КредитВыплачивается,ОСНОВНАЯ СУММА,""),"")</f>
        <v/>
      </c>
      <c r="G149" s="7">
        <f ca="1">_xlfn.IFERROR(IF(КредитНеВыплачивается*КредитВыплачивается,СуммаПроцентов,""),"")</f>
        <v>4553.289687818516</v>
      </c>
      <c r="H149" s="7">
        <f ca="1">_xlfn.IFERROR(IF(КредитНеВыплачивается*КредитВыплачивается,КонечныйБаланс,""),"")</f>
        <v>534828.975460426</v>
      </c>
    </row>
    <row r="150" spans="2:8" ht="14.25">
      <c r="B150" s="5">
        <f ca="1">_xlfn.IFERROR(IF(КредитНеВыплачивается*КредитВыплачивается,НомерПлатежа,""),"")</f>
        <v>142</v>
      </c>
      <c r="C150" s="6">
        <f ca="1">_xlfn.IFERROR(IF(КредитНеВыплачивается*КредитВыплачивается,ДатаПлатежа,""),"")</f>
        <v>48216</v>
      </c>
      <c r="D150" s="7">
        <f ca="1">_xlfn.IFERROR(IF(КредитНеВыплачивается*КредитВыплачивается,ДанныеКредита,""),"")</f>
        <v>534828.975460426</v>
      </c>
      <c r="E150" s="7">
        <f ca="1">_xlfn.IFERROR(IF(КредитНеВыплачивается*КредитВыплачивается,МесячныйПлатеж,""),"")</f>
        <v>16119.076765621743</v>
      </c>
      <c r="F150" s="7" t="str">
        <f ca="1">_xlfn.IFERROR(IF(КредитНеВыплачивается*КредитВыплачивается,ОСНОВНАЯ СУММА,""),"")</f>
        <v/>
      </c>
      <c r="G150" s="7">
        <f ca="1">_xlfn.IFERROR(IF(КредитНеВыплачивается*КредитВыплачивается,СуммаПроцентов,""),"")</f>
        <v>4456.908128836822</v>
      </c>
      <c r="H150" s="7">
        <f ca="1">_xlfn.IFERROR(IF(КредитНеВыплачивается*КредитВыплачивается,КонечныйБаланс,""),"")</f>
        <v>523166.80682364106</v>
      </c>
    </row>
    <row r="151" spans="2:8" ht="14.25">
      <c r="B151" s="5">
        <f ca="1">_xlfn.IFERROR(IF(КредитНеВыплачивается*КредитВыплачивается,НомерПлатежа,""),"")</f>
        <v>143</v>
      </c>
      <c r="C151" s="6">
        <f ca="1">_xlfn.IFERROR(IF(КредитНеВыплачивается*КредитВыплачивается,ДатаПлатежа,""),"")</f>
        <v>48247</v>
      </c>
      <c r="D151" s="7">
        <f ca="1">_xlfn.IFERROR(IF(КредитНеВыплачивается*КредитВыплачивается,ДанныеКредита,""),"")</f>
        <v>523166.80682364106</v>
      </c>
      <c r="E151" s="7">
        <f ca="1">_xlfn.IFERROR(IF(КредитНеВыплачивается*КредитВыплачивается,МесячныйПлатеж,""),"")</f>
        <v>16119.076765621743</v>
      </c>
      <c r="F151" s="7" t="str">
        <f ca="1">_xlfn.IFERROR(IF(КредитНеВыплачивается*КредитВыплачивается,ОСНОВНАЯ СУММА,""),"")</f>
        <v/>
      </c>
      <c r="G151" s="7">
        <f ca="1">_xlfn.IFERROR(IF(КредитНеВыплачивается*КредитВыплачивается,СуммаПроцентов,""),"")</f>
        <v>4359.723390196948</v>
      </c>
      <c r="H151" s="7">
        <f ca="1">_xlfn.IFERROR(IF(КредитНеВыплачивается*КредитВыплачивается,КонечныйБаланс,""),"")</f>
        <v>511407.45344821643</v>
      </c>
    </row>
    <row r="152" spans="2:8" ht="14.25">
      <c r="B152" s="5">
        <f ca="1">_xlfn.IFERROR(IF(КредитНеВыплачивается*КредитВыплачивается,НомерПлатежа,""),"")</f>
        <v>144</v>
      </c>
      <c r="C152" s="6">
        <f ca="1">_xlfn.IFERROR(IF(КредитНеВыплачивается*КредитВыплачивается,ДатаПлатежа,""),"")</f>
        <v>48276</v>
      </c>
      <c r="D152" s="7">
        <f ca="1">_xlfn.IFERROR(IF(КредитНеВыплачивается*КредитВыплачивается,ДанныеКредита,""),"")</f>
        <v>511407.45344821643</v>
      </c>
      <c r="E152" s="7">
        <f ca="1">_xlfn.IFERROR(IF(КредитНеВыплачивается*КредитВыплачивается,МесячныйПлатеж,""),"")</f>
        <v>16119.076765621743</v>
      </c>
      <c r="F152" s="7" t="str">
        <f ca="1">_xlfn.IFERROR(IF(КредитНеВыплачивается*КредитВыплачивается,ОСНОВНАЯ СУММА,""),"")</f>
        <v/>
      </c>
      <c r="G152" s="7">
        <f ca="1">_xlfn.IFERROR(IF(КредитНеВыплачивается*КредитВыплачивается,СуммаПроцентов,""),"")</f>
        <v>4261.728778735074</v>
      </c>
      <c r="H152" s="7">
        <f ca="1">_xlfn.IFERROR(IF(КредитНеВыплачивается*КредитВыплачивается,КонечныйБаланс,""),"")</f>
        <v>499550.1054613292</v>
      </c>
    </row>
    <row r="153" spans="2:8" ht="14.25">
      <c r="B153" s="5">
        <f ca="1">_xlfn.IFERROR(IF(КредитНеВыплачивается*КредитВыплачивается,НомерПлатежа,""),"")</f>
        <v>145</v>
      </c>
      <c r="C153" s="6">
        <f ca="1">_xlfn.IFERROR(IF(КредитНеВыплачивается*КредитВыплачивается,ДатаПлатежа,""),"")</f>
        <v>48307</v>
      </c>
      <c r="D153" s="7">
        <f ca="1">_xlfn.IFERROR(IF(КредитНеВыплачивается*КредитВыплачивается,ДанныеКредита,""),"")</f>
        <v>499550.1054613292</v>
      </c>
      <c r="E153" s="7">
        <f ca="1">_xlfn.IFERROR(IF(КредитНеВыплачивается*КредитВыплачивается,МесячныйПлатеж,""),"")</f>
        <v>16119.076765621743</v>
      </c>
      <c r="F153" s="7" t="str">
        <f ca="1">_xlfn.IFERROR(IF(КредитНеВыплачивается*КредитВыплачивается,ОСНОВНАЯ СУММА,""),"")</f>
        <v/>
      </c>
      <c r="G153" s="7">
        <f ca="1">_xlfn.IFERROR(IF(КредитНеВыплачивается*КредитВыплачивается,СуммаПроцентов,""),"")</f>
        <v>4162.917545511019</v>
      </c>
      <c r="H153" s="7">
        <f ca="1">_xlfn.IFERROR(IF(КредитНеВыплачивается*КредитВыплачивается,КонечныйБаланс,""),"")</f>
        <v>487593.9462412195</v>
      </c>
    </row>
    <row r="154" spans="2:8" ht="14.25">
      <c r="B154" s="5">
        <f ca="1">_xlfn.IFERROR(IF(КредитНеВыплачивается*КредитВыплачивается,НомерПлатежа,""),"")</f>
        <v>146</v>
      </c>
      <c r="C154" s="6">
        <f ca="1">_xlfn.IFERROR(IF(КредитНеВыплачивается*КредитВыплачивается,ДатаПлатежа,""),"")</f>
        <v>48337</v>
      </c>
      <c r="D154" s="7">
        <f ca="1">_xlfn.IFERROR(IF(КредитНеВыплачивается*КредитВыплачивается,ДанныеКредита,""),"")</f>
        <v>487593.9462412195</v>
      </c>
      <c r="E154" s="7">
        <f ca="1">_xlfn.IFERROR(IF(КредитНеВыплачивается*КредитВыплачивается,МесячныйПлатеж,""),"")</f>
        <v>16119.076765621743</v>
      </c>
      <c r="F154" s="7" t="str">
        <f ca="1">_xlfn.IFERROR(IF(КредитНеВыплачивается*КредитВыплачивается,ОСНОВНАЯ СУММА,""),"")</f>
        <v/>
      </c>
      <c r="G154" s="7">
        <f ca="1">_xlfn.IFERROR(IF(КредитНеВыплачивается*КредитВыплачивается,СуммаПроцентов,""),"")</f>
        <v>4063.282885343429</v>
      </c>
      <c r="H154" s="7">
        <f ca="1">_xlfn.IFERROR(IF(КредитНеВыплачивается*КредитВыплачивается,КонечныйБаланс,""),"")</f>
        <v>475538.1523609413</v>
      </c>
    </row>
    <row r="155" spans="2:8" ht="14.25">
      <c r="B155" s="5">
        <f ca="1">_xlfn.IFERROR(IF(КредитНеВыплачивается*КредитВыплачивается,НомерПлатежа,""),"")</f>
        <v>147</v>
      </c>
      <c r="C155" s="6">
        <f ca="1">_xlfn.IFERROR(IF(КредитНеВыплачивается*КредитВыплачивается,ДатаПлатежа,""),"")</f>
        <v>48368</v>
      </c>
      <c r="D155" s="7">
        <f ca="1">_xlfn.IFERROR(IF(КредитНеВыплачивается*КредитВыплачивается,ДанныеКредита,""),"")</f>
        <v>475538.1523609413</v>
      </c>
      <c r="E155" s="7">
        <f ca="1">_xlfn.IFERROR(IF(КредитНеВыплачивается*КредитВыплачивается,МесячныйПлатеж,""),"")</f>
        <v>16119.076765621743</v>
      </c>
      <c r="F155" s="7" t="str">
        <f ca="1">_xlfn.IFERROR(IF(КредитНеВыплачивается*КредитВыплачивается,ОСНОВНАЯ СУММА,""),"")</f>
        <v/>
      </c>
      <c r="G155" s="7">
        <f ca="1">_xlfn.IFERROR(IF(КредитНеВыплачивается*КредитВыплачивается,СуммаПроцентов,""),"")</f>
        <v>3962.8179363411095</v>
      </c>
      <c r="H155" s="7">
        <f ca="1">_xlfn.IFERROR(IF(КредитНеВыплачивается*КредитВыплачивается,КонечныйБаланс,""),"")</f>
        <v>463381.89353166055</v>
      </c>
    </row>
    <row r="156" spans="2:8" ht="14.25">
      <c r="B156" s="5">
        <f ca="1">_xlfn.IFERROR(IF(КредитНеВыплачивается*КредитВыплачивается,НомерПлатежа,""),"")</f>
        <v>148</v>
      </c>
      <c r="C156" s="6">
        <f ca="1">_xlfn.IFERROR(IF(КредитНеВыплачивается*КредитВыплачивается,ДатаПлатежа,""),"")</f>
        <v>48398</v>
      </c>
      <c r="D156" s="7">
        <f ca="1">_xlfn.IFERROR(IF(КредитНеВыплачивается*КредитВыплачивается,ДанныеКредита,""),"")</f>
        <v>463381.89353166055</v>
      </c>
      <c r="E156" s="7">
        <f ca="1">_xlfn.IFERROR(IF(КредитНеВыплачивается*КредитВыплачивается,МесячныйПлатеж,""),"")</f>
        <v>16119.076765621743</v>
      </c>
      <c r="F156" s="7" t="str">
        <f ca="1">_xlfn.IFERROR(IF(КредитНеВыплачивается*КредитВыплачивается,ОСНОВНАЯ СУММА,""),"")</f>
        <v/>
      </c>
      <c r="G156" s="7">
        <f ca="1">_xlfn.IFERROR(IF(КредитНеВыплачивается*КредитВыплачивается,СуммаПроцентов,""),"")</f>
        <v>3861.5157794304378</v>
      </c>
      <c r="H156" s="7">
        <f ca="1">_xlfn.IFERROR(IF(КредитНеВыплачивается*КредитВыплачивается,КонечныйБаланс,""),"")</f>
        <v>451124.3325454695</v>
      </c>
    </row>
    <row r="157" spans="2:8" ht="14.25">
      <c r="B157" s="5">
        <f ca="1">_xlfn.IFERROR(IF(КредитНеВыплачивается*КредитВыплачивается,НомерПлатежа,""),"")</f>
        <v>149</v>
      </c>
      <c r="C157" s="6">
        <f ca="1">_xlfn.IFERROR(IF(КредитНеВыплачивается*КредитВыплачивается,ДатаПлатежа,""),"")</f>
        <v>48429</v>
      </c>
      <c r="D157" s="7">
        <f ca="1">_xlfn.IFERROR(IF(КредитНеВыплачивается*КредитВыплачивается,ДанныеКредита,""),"")</f>
        <v>451124.3325454695</v>
      </c>
      <c r="E157" s="7">
        <f ca="1">_xlfn.IFERROR(IF(КредитНеВыплачивается*КредитВыплачивается,МесячныйПлатеж,""),"")</f>
        <v>16119.076765621743</v>
      </c>
      <c r="F157" s="7" t="str">
        <f ca="1">_xlfn.IFERROR(IF(КредитНеВыплачивается*КредитВыплачивается,ОСНОВНАЯ СУММА,""),"")</f>
        <v/>
      </c>
      <c r="G157" s="7">
        <f ca="1">_xlfn.IFERROR(IF(КредитНеВыплачивается*КредитВыплачивается,СуммаПроцентов,""),"")</f>
        <v>3759.3694378788437</v>
      </c>
      <c r="H157" s="7">
        <f ca="1">_xlfn.IFERROR(IF(КредитНеВыплачивается*КредитВыплачивается,КонечныйБаланс,""),"")</f>
        <v>438764.6252177274</v>
      </c>
    </row>
    <row r="158" spans="2:8" ht="14.25">
      <c r="B158" s="5">
        <f ca="1">_xlfn.IFERROR(IF(КредитНеВыплачивается*КредитВыплачивается,НомерПлатежа,""),"")</f>
        <v>150</v>
      </c>
      <c r="C158" s="6">
        <f ca="1">_xlfn.IFERROR(IF(КредитНеВыплачивается*КредитВыплачивается,ДатаПлатежа,""),"")</f>
        <v>48460</v>
      </c>
      <c r="D158" s="7">
        <f ca="1">_xlfn.IFERROR(IF(КредитНеВыплачивается*КредитВыплачивается,ДанныеКредита,""),"")</f>
        <v>438764.6252177274</v>
      </c>
      <c r="E158" s="7">
        <f ca="1">_xlfn.IFERROR(IF(КредитНеВыплачивается*КредитВыплачивается,МесячныйПлатеж,""),"")</f>
        <v>16119.076765621743</v>
      </c>
      <c r="F158" s="7" t="str">
        <f ca="1">_xlfn.IFERROR(IF(КредитНеВыплачивается*КредитВыплачивается,ОСНОВНАЯ СУММА,""),"")</f>
        <v/>
      </c>
      <c r="G158" s="7">
        <f ca="1">_xlfn.IFERROR(IF(КредитНеВыплачивается*КредитВыплачивается,СуммаПроцентов,""),"")</f>
        <v>3656.3718768143203</v>
      </c>
      <c r="H158" s="7">
        <f ca="1">_xlfn.IFERROR(IF(КредитНеВыплачивается*КредитВыплачивается,КонечныйБаланс,""),"")</f>
        <v>426301.92032891884</v>
      </c>
    </row>
    <row r="159" spans="2:8" ht="14.25">
      <c r="B159" s="5">
        <f ca="1">_xlfn.IFERROR(IF(КредитНеВыплачивается*КредитВыплачивается,НомерПлатежа,""),"")</f>
        <v>151</v>
      </c>
      <c r="C159" s="6">
        <f ca="1">_xlfn.IFERROR(IF(КредитНеВыплачивается*КредитВыплачивается,ДатаПлатежа,""),"")</f>
        <v>48490</v>
      </c>
      <c r="D159" s="7">
        <f ca="1">_xlfn.IFERROR(IF(КредитНеВыплачивается*КредитВыплачивается,ДанныеКредита,""),"")</f>
        <v>426301.92032891884</v>
      </c>
      <c r="E159" s="7">
        <f ca="1">_xlfn.IFERROR(IF(КредитНеВыплачивается*КредитВыплачивается,МесячныйПлатеж,""),"")</f>
        <v>16119.076765621743</v>
      </c>
      <c r="F159" s="7" t="str">
        <f ca="1">_xlfn.IFERROR(IF(КредитНеВыплачивается*КредитВыплачивается,ОСНОВНАЯ СУММА,""),"")</f>
        <v/>
      </c>
      <c r="G159" s="7">
        <f ca="1">_xlfn.IFERROR(IF(КредитНеВыплачивается*КредитВыплачивается,СуммаПроцентов,""),"")</f>
        <v>3552.516002740924</v>
      </c>
      <c r="H159" s="7">
        <f ca="1">_xlfn.IFERROR(IF(КредитНеВыплачивается*КредитВыплачивается,КонечныйБаланс,""),"")</f>
        <v>413735.3595660394</v>
      </c>
    </row>
    <row r="160" spans="2:8" ht="14.25">
      <c r="B160" s="5">
        <f ca="1">_xlfn.IFERROR(IF(КредитНеВыплачивается*КредитВыплачивается,НомерПлатежа,""),"")</f>
        <v>152</v>
      </c>
      <c r="C160" s="6">
        <f ca="1">_xlfn.IFERROR(IF(КредитНеВыплачивается*КредитВыплачивается,ДатаПлатежа,""),"")</f>
        <v>48521</v>
      </c>
      <c r="D160" s="7">
        <f ca="1">_xlfn.IFERROR(IF(КредитНеВыплачивается*КредитВыплачивается,ДанныеКредита,""),"")</f>
        <v>413735.3595660394</v>
      </c>
      <c r="E160" s="7">
        <f ca="1">_xlfn.IFERROR(IF(КредитНеВыплачивается*КредитВыплачивается,МесячныйПлатеж,""),"")</f>
        <v>16119.076765621743</v>
      </c>
      <c r="F160" s="7" t="str">
        <f ca="1">_xlfn.IFERROR(IF(КредитНеВыплачивается*КредитВыплачивается,ОСНОВНАЯ СУММА,""),"")</f>
        <v/>
      </c>
      <c r="G160" s="7">
        <f ca="1">_xlfn.IFERROR(IF(КредитНеВыплачивается*КредитВыплачивается,СуммаПроцентов,""),"")</f>
        <v>3447.7946630502506</v>
      </c>
      <c r="H160" s="7">
        <f ca="1">_xlfn.IFERROR(IF(КредитНеВыплачивается*КредитВыплачивается,КонечныйБаланс,""),"")</f>
        <v>401064.0774634667</v>
      </c>
    </row>
    <row r="161" spans="2:8" ht="14.25">
      <c r="B161" s="5">
        <f ca="1">_xlfn.IFERROR(IF(КредитНеВыплачивается*КредитВыплачивается,НомерПлатежа,""),"")</f>
        <v>153</v>
      </c>
      <c r="C161" s="6">
        <f ca="1">_xlfn.IFERROR(IF(КредитНеВыплачивается*КредитВыплачивается,ДатаПлатежа,""),"")</f>
        <v>48551</v>
      </c>
      <c r="D161" s="7">
        <f ca="1">_xlfn.IFERROR(IF(КредитНеВыплачивается*КредитВыплачивается,ДанныеКредита,""),"")</f>
        <v>401064.0774634667</v>
      </c>
      <c r="E161" s="7">
        <f ca="1">_xlfn.IFERROR(IF(КредитНеВыплачивается*КредитВыплачивается,МесячныйПлатеж,""),"")</f>
        <v>16119.076765621743</v>
      </c>
      <c r="F161" s="7" t="str">
        <f ca="1">_xlfn.IFERROR(IF(КредитНеВыплачивается*КредитВыплачивается,ОСНОВНАЯ СУММА,""),"")</f>
        <v/>
      </c>
      <c r="G161" s="7">
        <f ca="1">_xlfn.IFERROR(IF(КредитНеВыплачивается*КредитВыплачивается,СуммаПроцентов,""),"")</f>
        <v>3342.2006455288215</v>
      </c>
      <c r="H161" s="7">
        <f ca="1">_xlfn.IFERROR(IF(КредитНеВыплачивается*КредитВыплачивается,КонечныйБаланс,""),"")</f>
        <v>388287.20134337526</v>
      </c>
    </row>
    <row r="162" spans="2:8" ht="14.25">
      <c r="B162" s="5">
        <f ca="1">_xlfn.IFERROR(IF(КредитНеВыплачивается*КредитВыплачивается,НомерПлатежа,""),"")</f>
        <v>154</v>
      </c>
      <c r="C162" s="6">
        <f ca="1">_xlfn.IFERROR(IF(КредитНеВыплачивается*КредитВыплачивается,ДатаПлатежа,""),"")</f>
        <v>48582</v>
      </c>
      <c r="D162" s="7">
        <f ca="1">_xlfn.IFERROR(IF(КредитНеВыплачивается*КредитВыплачивается,ДанныеКредита,""),"")</f>
        <v>388287.20134337526</v>
      </c>
      <c r="E162" s="7">
        <f ca="1">_xlfn.IFERROR(IF(КредитНеВыплачивается*КредитВыплачивается,МесячныйПлатеж,""),"")</f>
        <v>16119.076765621743</v>
      </c>
      <c r="F162" s="7" t="str">
        <f ca="1">_xlfn.IFERROR(IF(КредитНеВыплачивается*КредитВыплачивается,ОСНОВНАЯ СУММА,""),"")</f>
        <v/>
      </c>
      <c r="G162" s="7">
        <f ca="1">_xlfn.IFERROR(IF(КредитНеВыплачивается*КредитВыплачивается,СуммаПроцентов,""),"")</f>
        <v>3235.7266778613803</v>
      </c>
      <c r="H162" s="7">
        <f ca="1">_xlfn.IFERROR(IF(КредитНеВыплачивается*КредитВыплачивается,КонечныйБаланс,""),"")</f>
        <v>375403.8512556134</v>
      </c>
    </row>
    <row r="163" spans="2:8" ht="14.25">
      <c r="B163" s="5">
        <f ca="1">_xlfn.IFERROR(IF(КредитНеВыплачивается*КредитВыплачивается,НомерПлатежа,""),"")</f>
        <v>155</v>
      </c>
      <c r="C163" s="6">
        <f ca="1">_xlfn.IFERROR(IF(КредитНеВыплачивается*КредитВыплачивается,ДатаПлатежа,""),"")</f>
        <v>48613</v>
      </c>
      <c r="D163" s="7">
        <f ca="1">_xlfn.IFERROR(IF(КредитНеВыплачивается*КредитВыплачивается,ДанныеКредита,""),"")</f>
        <v>375403.8512556134</v>
      </c>
      <c r="E163" s="7">
        <f ca="1">_xlfn.IFERROR(IF(КредитНеВыплачивается*КредитВыплачивается,МесячныйПлатеж,""),"")</f>
        <v>16119.076765621743</v>
      </c>
      <c r="F163" s="7" t="str">
        <f ca="1">_xlfn.IFERROR(IF(КредитНеВыплачивается*КредитВыплачивается,ОСНОВНАЯ СУММА,""),"")</f>
        <v/>
      </c>
      <c r="G163" s="7">
        <f ca="1">_xlfn.IFERROR(IF(КредитНеВыплачивается*КредитВыплачивается,СуммаПроцентов,""),"")</f>
        <v>3128.3654271300447</v>
      </c>
      <c r="H163" s="7">
        <f ca="1">_xlfn.IFERROR(IF(КредитНеВыплачивается*КредитВыплачивается,КонечныйБаланс,""),"")</f>
        <v>362413.13991712313</v>
      </c>
    </row>
    <row r="164" spans="2:8" ht="14.25">
      <c r="B164" s="5">
        <f ca="1">_xlfn.IFERROR(IF(КредитНеВыплачивается*КредитВыплачивается,НомерПлатежа,""),"")</f>
        <v>156</v>
      </c>
      <c r="C164" s="6">
        <f ca="1">_xlfn.IFERROR(IF(КредитНеВыплачивается*КредитВыплачивается,ДатаПлатежа,""),"")</f>
        <v>48641</v>
      </c>
      <c r="D164" s="7">
        <f ca="1">_xlfn.IFERROR(IF(КредитНеВыплачивается*КредитВыплачивается,ДанныеКредита,""),"")</f>
        <v>362413.13991712313</v>
      </c>
      <c r="E164" s="7">
        <f ca="1">_xlfn.IFERROR(IF(КредитНеВыплачивается*КредитВыплачивается,МесячныйПлатеж,""),"")</f>
        <v>16119.076765621743</v>
      </c>
      <c r="F164" s="7" t="str">
        <f ca="1">_xlfn.IFERROR(IF(КредитНеВыплачивается*КредитВыплачивается,ОСНОВНАЯ СУММА,""),"")</f>
        <v/>
      </c>
      <c r="G164" s="7">
        <f ca="1">_xlfn.IFERROR(IF(КредитНеВыплачивается*КредитВыплачивается,СуммаПроцентов,""),"")</f>
        <v>3020.10949930928</v>
      </c>
      <c r="H164" s="7">
        <f ca="1">_xlfn.IFERROR(IF(КредитНеВыплачивается*КредитВыплачивается,КонечныйБаланс,""),"")</f>
        <v>349314.1726508094</v>
      </c>
    </row>
    <row r="165" spans="2:8" ht="14.25">
      <c r="B165" s="5">
        <f ca="1">_xlfn.IFERROR(IF(КредитНеВыплачивается*КредитВыплачивается,НомерПлатежа,""),"")</f>
        <v>157</v>
      </c>
      <c r="C165" s="6">
        <f ca="1">_xlfn.IFERROR(IF(КредитНеВыплачивается*КредитВыплачивается,ДатаПлатежа,""),"")</f>
        <v>48672</v>
      </c>
      <c r="D165" s="7">
        <f ca="1">_xlfn.IFERROR(IF(КредитНеВыплачивается*КредитВыплачивается,ДанныеКредита,""),"")</f>
        <v>349314.1726508094</v>
      </c>
      <c r="E165" s="7">
        <f ca="1">_xlfn.IFERROR(IF(КредитНеВыплачивается*КредитВыплачивается,МесячныйПлатеж,""),"")</f>
        <v>16119.076765621743</v>
      </c>
      <c r="F165" s="7" t="str">
        <f ca="1">_xlfn.IFERROR(IF(КредитНеВыплачивается*КредитВыплачивается,ОСНОВНАЯ СУММА,""),"")</f>
        <v/>
      </c>
      <c r="G165" s="7">
        <f ca="1">_xlfn.IFERROR(IF(КредитНеВыплачивается*КредитВыплачивается,СуммаПроцентов,""),"")</f>
        <v>2910.9514387566765</v>
      </c>
      <c r="H165" s="7">
        <f ca="1">_xlfn.IFERROR(IF(КредитНеВыплачивается*КредитВыплачивается,КонечныйБаланс,""),"")</f>
        <v>336106.0473239459</v>
      </c>
    </row>
    <row r="166" spans="2:8" ht="14.25">
      <c r="B166" s="5">
        <f ca="1">_xlfn.IFERROR(IF(КредитНеВыплачивается*КредитВыплачивается,НомерПлатежа,""),"")</f>
        <v>158</v>
      </c>
      <c r="C166" s="6">
        <f ca="1">_xlfn.IFERROR(IF(КредитНеВыплачивается*КредитВыплачивается,ДатаПлатежа,""),"")</f>
        <v>48702</v>
      </c>
      <c r="D166" s="7">
        <f ca="1">_xlfn.IFERROR(IF(КредитНеВыплачивается*КредитВыплачивается,ДанныеКредита,""),"")</f>
        <v>336106.0473239459</v>
      </c>
      <c r="E166" s="7">
        <f ca="1">_xlfn.IFERROR(IF(КредитНеВыплачивается*КредитВыплачивается,МесячныйПлатеж,""),"")</f>
        <v>16119.076765621743</v>
      </c>
      <c r="F166" s="7" t="str">
        <f ca="1">_xlfn.IFERROR(IF(КредитНеВыплачивается*КредитВыплачивается,ОСНОВНАЯ СУММА,""),"")</f>
        <v/>
      </c>
      <c r="G166" s="7">
        <f ca="1">_xlfn.IFERROR(IF(КредитНеВыплачивается*КредитВыплачивается,СуммаПроцентов,""),"")</f>
        <v>2800.8837276994677</v>
      </c>
      <c r="H166" s="7">
        <f ca="1">_xlfn.IFERROR(IF(КредитНеВыплачивается*КредитВыплачивается,КонечныйБаланс,""),"")</f>
        <v>322787.8542860234</v>
      </c>
    </row>
    <row r="167" spans="2:8" ht="14.25">
      <c r="B167" s="5">
        <f ca="1">_xlfn.IFERROR(IF(КредитНеВыплачивается*КредитВыплачивается,НомерПлатежа,""),"")</f>
        <v>159</v>
      </c>
      <c r="C167" s="6">
        <f ca="1">_xlfn.IFERROR(IF(КредитНеВыплачивается*КредитВыплачивается,ДатаПлатежа,""),"")</f>
        <v>48733</v>
      </c>
      <c r="D167" s="7">
        <f ca="1">_xlfn.IFERROR(IF(КредитНеВыплачивается*КредитВыплачивается,ДанныеКредита,""),"")</f>
        <v>322787.8542860234</v>
      </c>
      <c r="E167" s="7">
        <f ca="1">_xlfn.IFERROR(IF(КредитНеВыплачивается*КредитВыплачивается,МесячныйПлатеж,""),"")</f>
        <v>16119.076765621743</v>
      </c>
      <c r="F167" s="7" t="str">
        <f ca="1">_xlfn.IFERROR(IF(КредитНеВыплачивается*КредитВыплачивается,ОСНОВНАЯ СУММА,""),"")</f>
        <v/>
      </c>
      <c r="G167" s="7">
        <f ca="1">_xlfn.IFERROR(IF(КредитНеВыплачивается*КредитВыплачивается,СуммаПроцентов,""),"")</f>
        <v>2689.8987857167817</v>
      </c>
      <c r="H167" s="7">
        <f ca="1">_xlfn.IFERROR(IF(КредитНеВыплачивается*КредитВыплачивается,КонечныйБаланс,""),"")</f>
        <v>309358.67630611826</v>
      </c>
    </row>
    <row r="168" spans="2:8" ht="14.25">
      <c r="B168" s="5">
        <f ca="1">_xlfn.IFERROR(IF(КредитНеВыплачивается*КредитВыплачивается,НомерПлатежа,""),"")</f>
        <v>160</v>
      </c>
      <c r="C168" s="6">
        <f ca="1">_xlfn.IFERROR(IF(КредитНеВыплачивается*КредитВыплачивается,ДатаПлатежа,""),"")</f>
        <v>48763</v>
      </c>
      <c r="D168" s="7">
        <f ca="1">_xlfn.IFERROR(IF(КредитНеВыплачивается*КредитВыплачивается,ДанныеКредита,""),"")</f>
        <v>309358.67630611826</v>
      </c>
      <c r="E168" s="7">
        <f ca="1">_xlfn.IFERROR(IF(КредитНеВыплачивается*КредитВыплачивается,МесячныйПлатеж,""),"")</f>
        <v>16119.076765621743</v>
      </c>
      <c r="F168" s="7" t="str">
        <f ca="1">_xlfn.IFERROR(IF(КредитНеВыплачивается*КредитВыплачивается,ОСНОВНАЯ СУММА,""),"")</f>
        <v/>
      </c>
      <c r="G168" s="7">
        <f ca="1">_xlfn.IFERROR(IF(КредитНеВыплачивается*КредитВыплачивается,СуммаПроцентов,""),"")</f>
        <v>2577.988969217574</v>
      </c>
      <c r="H168" s="7">
        <f ca="1">_xlfn.IFERROR(IF(КредитНеВыплачивается*КредитВыплачивается,КонечныйБаланс,""),"")</f>
        <v>295817.58850971423</v>
      </c>
    </row>
    <row r="169" spans="2:8" ht="14.25">
      <c r="B169" s="5">
        <f ca="1">_xlfn.IFERROR(IF(КредитНеВыплачивается*КредитВыплачивается,НомерПлатежа,""),"")</f>
        <v>161</v>
      </c>
      <c r="C169" s="6">
        <f ca="1">_xlfn.IFERROR(IF(КредитНеВыплачивается*КредитВыплачивается,ДатаПлатежа,""),"")</f>
        <v>48794</v>
      </c>
      <c r="D169" s="7">
        <f ca="1">_xlfn.IFERROR(IF(КредитНеВыплачивается*КредитВыплачивается,ДанныеКредита,""),"")</f>
        <v>295817.58850971423</v>
      </c>
      <c r="E169" s="7">
        <f ca="1">_xlfn.IFERROR(IF(КредитНеВыплачивается*КредитВыплачивается,МесячныйПлатеж,""),"")</f>
        <v>16119.076765621743</v>
      </c>
      <c r="F169" s="7" t="str">
        <f ca="1">_xlfn.IFERROR(IF(КредитНеВыплачивается*КредитВыплачивается,ОСНОВНАЯ СУММА,""),"")</f>
        <v/>
      </c>
      <c r="G169" s="7">
        <f ca="1">_xlfn.IFERROR(IF(КредитНеВыплачивается*КредитВыплачивается,СуммаПроцентов,""),"")</f>
        <v>2465.146570914206</v>
      </c>
      <c r="H169" s="7">
        <f ca="1">_xlfn.IFERROR(IF(КредитНеВыплачивается*КредитВыплачивается,КонечныйБаланс,""),"")</f>
        <v>282163.6583150076</v>
      </c>
    </row>
    <row r="170" spans="2:8" ht="14.25">
      <c r="B170" s="5">
        <f ca="1">_xlfn.IFERROR(IF(КредитНеВыплачивается*КредитВыплачивается,НомерПлатежа,""),"")</f>
        <v>162</v>
      </c>
      <c r="C170" s="6">
        <f ca="1">_xlfn.IFERROR(IF(КредитНеВыплачивается*КредитВыплачивается,ДатаПлатежа,""),"")</f>
        <v>48825</v>
      </c>
      <c r="D170" s="7">
        <f ca="1">_xlfn.IFERROR(IF(КредитНеВыплачивается*КредитВыплачивается,ДанныеКредита,""),"")</f>
        <v>282163.6583150076</v>
      </c>
      <c r="E170" s="7">
        <f ca="1">_xlfn.IFERROR(IF(КредитНеВыплачивается*КредитВыплачивается,МесячныйПлатеж,""),"")</f>
        <v>16119.076765621743</v>
      </c>
      <c r="F170" s="7" t="str">
        <f ca="1">_xlfn.IFERROR(IF(КредитНеВыплачивается*КредитВыплачивается,ОСНОВНАЯ СУММА,""),"")</f>
        <v/>
      </c>
      <c r="G170" s="7">
        <f ca="1">_xlfn.IFERROR(IF(КредитНеВыплачивается*КредитВыплачивается,СуммаПроцентов,""),"")</f>
        <v>2351.363819291643</v>
      </c>
      <c r="H170" s="7">
        <f ca="1">_xlfn.IFERROR(IF(КредитНеВыплачивается*КредитВыплачивается,КонечныйБаланс,""),"")</f>
        <v>268395.9453686774</v>
      </c>
    </row>
    <row r="171" spans="2:8" ht="14.25">
      <c r="B171" s="5">
        <f ca="1">_xlfn.IFERROR(IF(КредитНеВыплачивается*КредитВыплачивается,НомерПлатежа,""),"")</f>
        <v>163</v>
      </c>
      <c r="C171" s="6">
        <f ca="1">_xlfn.IFERROR(IF(КредитНеВыплачивается*КредитВыплачивается,ДатаПлатежа,""),"")</f>
        <v>48855</v>
      </c>
      <c r="D171" s="7">
        <f ca="1">_xlfn.IFERROR(IF(КредитНеВыплачивается*КредитВыплачивается,ДанныеКредита,""),"")</f>
        <v>268395.9453686774</v>
      </c>
      <c r="E171" s="7">
        <f ca="1">_xlfn.IFERROR(IF(КредитНеВыплачивается*КредитВыплачивается,МесячныйПлатеж,""),"")</f>
        <v>16119.076765621743</v>
      </c>
      <c r="F171" s="7" t="str">
        <f ca="1">_xlfn.IFERROR(IF(КредитНеВыплачивается*КредитВыплачивается,ОСНОВНАЯ СУММА,""),"")</f>
        <v/>
      </c>
      <c r="G171" s="7">
        <f ca="1">_xlfn.IFERROR(IF(КредитНеВыплачивается*КредитВыплачивается,СуммаПроцентов,""),"")</f>
        <v>2236.6328780722256</v>
      </c>
      <c r="H171" s="7">
        <f ca="1">_xlfn.IFERROR(IF(КредитНеВыплачивается*КредитВыплачивается,КонечныйБаланс,""),"")</f>
        <v>254513.50148112793</v>
      </c>
    </row>
    <row r="172" spans="2:8" ht="14.25">
      <c r="B172" s="5">
        <f ca="1">_xlfn.IFERROR(IF(КредитНеВыплачивается*КредитВыплачивается,НомерПлатежа,""),"")</f>
        <v>164</v>
      </c>
      <c r="C172" s="6">
        <f ca="1">_xlfn.IFERROR(IF(КредитНеВыплачивается*КредитВыплачивается,ДатаПлатежа,""),"")</f>
        <v>48886</v>
      </c>
      <c r="D172" s="7">
        <f ca="1">_xlfn.IFERROR(IF(КредитНеВыплачивается*КредитВыплачивается,ДанныеКредита,""),"")</f>
        <v>254513.50148112793</v>
      </c>
      <c r="E172" s="7">
        <f ca="1">_xlfn.IFERROR(IF(КредитНеВыплачивается*КредитВыплачивается,МесячныйПлатеж,""),"")</f>
        <v>16119.076765621743</v>
      </c>
      <c r="F172" s="7" t="str">
        <f ca="1">_xlfn.IFERROR(IF(КредитНеВыплачивается*КредитВыплачивается,ОСНОВНАЯ СУММА,""),"")</f>
        <v/>
      </c>
      <c r="G172" s="7">
        <f ca="1">_xlfn.IFERROR(IF(КредитНеВыплачивается*КредитВыплачивается,СуммаПроцентов,""),"")</f>
        <v>2120.9458456759794</v>
      </c>
      <c r="H172" s="7">
        <f ca="1">_xlfn.IFERROR(IF(КредитНеВыплачивается*КредитВыплачивается,КонечныйБаланс,""),"")</f>
        <v>240515.3705611825</v>
      </c>
    </row>
    <row r="173" spans="2:8" ht="14.25">
      <c r="B173" s="5">
        <f ca="1">_xlfn.IFERROR(IF(КредитНеВыплачивается*КредитВыплачивается,НомерПлатежа,""),"")</f>
        <v>165</v>
      </c>
      <c r="C173" s="6">
        <f ca="1">_xlfn.IFERROR(IF(КредитНеВыплачивается*КредитВыплачивается,ДатаПлатежа,""),"")</f>
        <v>48916</v>
      </c>
      <c r="D173" s="7">
        <f ca="1">_xlfn.IFERROR(IF(КредитНеВыплачивается*КредитВыплачивается,ДанныеКредита,""),"")</f>
        <v>240515.3705611825</v>
      </c>
      <c r="E173" s="7">
        <f ca="1">_xlfn.IFERROR(IF(КредитНеВыплачивается*КредитВыплачивается,МесячныйПлатеж,""),"")</f>
        <v>16119.076765621743</v>
      </c>
      <c r="F173" s="7" t="str">
        <f ca="1">_xlfn.IFERROR(IF(КредитНеВыплачивается*КредитВыплачивается,ОСНОВНАЯ СУММА,""),"")</f>
        <v/>
      </c>
      <c r="G173" s="7">
        <f ca="1">_xlfn.IFERROR(IF(КредитНеВыплачивается*КредитВыплачивается,СуммаПроцентов,""),"")</f>
        <v>2004.2947546764315</v>
      </c>
      <c r="H173" s="7">
        <f ca="1">_xlfn.IFERROR(IF(КредитНеВыплачивается*КредитВыплачивается,КонечныйБаланс,""),"")</f>
        <v>226400.58855023794</v>
      </c>
    </row>
    <row r="174" spans="2:8" ht="14.25">
      <c r="B174" s="5">
        <f ca="1">_xlfn.IFERROR(IF(КредитНеВыплачивается*КредитВыплачивается,НомерПлатежа,""),"")</f>
        <v>166</v>
      </c>
      <c r="C174" s="6">
        <f ca="1">_xlfn.IFERROR(IF(КредитНеВыплачивается*КредитВыплачивается,ДатаПлатежа,""),"")</f>
        <v>48947</v>
      </c>
      <c r="D174" s="7">
        <f ca="1">_xlfn.IFERROR(IF(КредитНеВыплачивается*КредитВыплачивается,ДанныеКредита,""),"")</f>
        <v>226400.58855023794</v>
      </c>
      <c r="E174" s="7">
        <f ca="1">_xlfn.IFERROR(IF(КредитНеВыплачивается*КредитВыплачивается,МесячныйПлатеж,""),"")</f>
        <v>16119.076765621743</v>
      </c>
      <c r="F174" s="7" t="str">
        <f ca="1">_xlfn.IFERROR(IF(КредитНеВыплачивается*КредитВыплачивается,ОСНОВНАЯ СУММА,""),"")</f>
        <v/>
      </c>
      <c r="G174" s="7">
        <f ca="1">_xlfn.IFERROR(IF(КредитНеВыплачивается*КредитВыплачивается,СуммаПроцентов,""),"")</f>
        <v>1886.6715712518871</v>
      </c>
      <c r="H174" s="7">
        <f ca="1">_xlfn.IFERROR(IF(КредитНеВыплачивается*КредитВыплачивается,КонечныйБаланс,""),"")</f>
        <v>212168.18335586786</v>
      </c>
    </row>
    <row r="175" spans="2:8" ht="14.25">
      <c r="B175" s="5">
        <f ca="1">_xlfn.IFERROR(IF(КредитНеВыплачивается*КредитВыплачивается,НомерПлатежа,""),"")</f>
        <v>167</v>
      </c>
      <c r="C175" s="6">
        <f ca="1">_xlfn.IFERROR(IF(КредитНеВыплачивается*КредитВыплачивается,ДатаПлатежа,""),"")</f>
        <v>48978</v>
      </c>
      <c r="D175" s="7">
        <f ca="1">_xlfn.IFERROR(IF(КредитНеВыплачивается*КредитВыплачивается,ДанныеКредита,""),"")</f>
        <v>212168.18335586786</v>
      </c>
      <c r="E175" s="7">
        <f ca="1">_xlfn.IFERROR(IF(КредитНеВыплачивается*КредитВыплачивается,МесячныйПлатеж,""),"")</f>
        <v>16119.076765621743</v>
      </c>
      <c r="F175" s="7" t="str">
        <f ca="1">_xlfn.IFERROR(IF(КредитНеВыплачивается*КредитВыплачивается,ОСНОВНАЯ СУММА,""),"")</f>
        <v/>
      </c>
      <c r="G175" s="7">
        <f ca="1">_xlfn.IFERROR(IF(КредитНеВыплачивается*КредитВыплачивается,СуммаПроцентов,""),"")</f>
        <v>1768.0681946321383</v>
      </c>
      <c r="H175" s="7">
        <f ca="1">_xlfn.IFERROR(IF(КредитНеВыплачивается*КредитВыплачивается,КонечныйБаланс,""),"")</f>
        <v>197817.17478487827</v>
      </c>
    </row>
    <row r="176" spans="2:8" ht="14.25">
      <c r="B176" s="5">
        <f ca="1">_xlfn.IFERROR(IF(КредитНеВыплачивается*КредитВыплачивается,НомерПлатежа,""),"")</f>
        <v>168</v>
      </c>
      <c r="C176" s="6">
        <f ca="1">_xlfn.IFERROR(IF(КредитНеВыплачивается*КредитВыплачивается,ДатаПлатежа,""),"")</f>
        <v>49006</v>
      </c>
      <c r="D176" s="7">
        <f ca="1">_xlfn.IFERROR(IF(КредитНеВыплачивается*КредитВыплачивается,ДанныеКредита,""),"")</f>
        <v>197817.17478487827</v>
      </c>
      <c r="E176" s="7">
        <f ca="1">_xlfn.IFERROR(IF(КредитНеВыплачивается*КредитВыплачивается,МесячныйПлатеж,""),"")</f>
        <v>16119.076765621743</v>
      </c>
      <c r="F176" s="7" t="str">
        <f ca="1">_xlfn.IFERROR(IF(КредитНеВыплачивается*КредитВыплачивается,ОСНОВНАЯ СУММА,""),"")</f>
        <v/>
      </c>
      <c r="G176" s="7">
        <f ca="1">_xlfn.IFERROR(IF(КредитНеВыплачивается*КредитВыплачивается,СуммаПроцентов,""),"")</f>
        <v>1648.4764565405583</v>
      </c>
      <c r="H176" s="7">
        <f ca="1">_xlfn.IFERROR(IF(КредитНеВыплачивается*КредитВыплачивается,КонечныйБаланс,""),"")</f>
        <v>183346.5744757969</v>
      </c>
    </row>
    <row r="177" spans="2:8" ht="14.25">
      <c r="B177" s="5">
        <f ca="1">_xlfn.IFERROR(IF(КредитНеВыплачивается*КредитВыплачивается,НомерПлатежа,""),"")</f>
        <v>169</v>
      </c>
      <c r="C177" s="6">
        <f ca="1">_xlfn.IFERROR(IF(КредитНеВыплачивается*КредитВыплачивается,ДатаПлатежа,""),"")</f>
        <v>49037</v>
      </c>
      <c r="D177" s="7">
        <f ca="1">_xlfn.IFERROR(IF(КредитНеВыплачивается*КредитВыплачивается,ДанныеКредита,""),"")</f>
        <v>183346.5744757969</v>
      </c>
      <c r="E177" s="7">
        <f ca="1">_xlfn.IFERROR(IF(КредитНеВыплачивается*КредитВыплачивается,МесячныйПлатеж,""),"")</f>
        <v>16119.076765621743</v>
      </c>
      <c r="F177" s="7" t="str">
        <f ca="1">_xlfn.IFERROR(IF(КредитНеВыплачивается*КредитВыплачивается,ОСНОВНАЯ СУММА,""),"")</f>
        <v/>
      </c>
      <c r="G177" s="7">
        <f ca="1">_xlfn.IFERROR(IF(КредитНеВыплачивается*КредитВыплачивается,СуммаПроцентов,""),"")</f>
        <v>1527.8881206315486</v>
      </c>
      <c r="H177" s="7">
        <f ca="1">_xlfn.IFERROR(IF(КредитНеВыплачивается*КредитВыплачивается,КонечныйБаланс,""),"")</f>
        <v>168755.38583080657</v>
      </c>
    </row>
    <row r="178" spans="2:8" ht="14.25">
      <c r="B178" s="5">
        <f ca="1">_xlfn.IFERROR(IF(КредитНеВыплачивается*КредитВыплачивается,НомерПлатежа,""),"")</f>
        <v>170</v>
      </c>
      <c r="C178" s="6">
        <f ca="1">_xlfn.IFERROR(IF(КредитНеВыплачивается*КредитВыплачивается,ДатаПлатежа,""),"")</f>
        <v>49067</v>
      </c>
      <c r="D178" s="7">
        <f ca="1">_xlfn.IFERROR(IF(КредитНеВыплачивается*КредитВыплачивается,ДанныеКредита,""),"")</f>
        <v>168755.38583080657</v>
      </c>
      <c r="E178" s="7">
        <f ca="1">_xlfn.IFERROR(IF(КредитНеВыплачивается*КредитВыплачивается,МесячныйПлатеж,""),"")</f>
        <v>16119.076765621743</v>
      </c>
      <c r="F178" s="7" t="str">
        <f ca="1">_xlfn.IFERROR(IF(КредитНеВыплачивается*КредитВыплачивается,ОСНОВНАЯ СУММА,""),"")</f>
        <v/>
      </c>
      <c r="G178" s="7">
        <f ca="1">_xlfn.IFERROR(IF(КредитНеВыплачивается*КредитВыплачивается,СуммаПроцентов,""),"")</f>
        <v>1406.2948819232968</v>
      </c>
      <c r="H178" s="7">
        <f ca="1">_xlfn.IFERROR(IF(КредитНеВыплачивается*КредитВыплачивается,КонечныйБаланс,""),"")</f>
        <v>154042.6039471086</v>
      </c>
    </row>
    <row r="179" spans="2:8" ht="14.25">
      <c r="B179" s="5">
        <f ca="1">_xlfn.IFERROR(IF(КредитНеВыплачивается*КредитВыплачивается,НомерПлатежа,""),"")</f>
        <v>171</v>
      </c>
      <c r="C179" s="6">
        <f ca="1">_xlfn.IFERROR(IF(КредитНеВыплачивается*КредитВыплачивается,ДатаПлатежа,""),"")</f>
        <v>49098</v>
      </c>
      <c r="D179" s="7">
        <f ca="1">_xlfn.IFERROR(IF(КредитНеВыплачивается*КредитВыплачивается,ДанныеКредита,""),"")</f>
        <v>154042.6039471086</v>
      </c>
      <c r="E179" s="7">
        <f ca="1">_xlfn.IFERROR(IF(КредитНеВыплачивается*КредитВыплачивается,МесячныйПлатеж,""),"")</f>
        <v>16119.076765621743</v>
      </c>
      <c r="F179" s="7" t="str">
        <f ca="1">_xlfn.IFERROR(IF(КредитНеВыплачивается*КредитВыплачивается,ОСНОВНАЯ СУММА,""),"")</f>
        <v/>
      </c>
      <c r="G179" s="7">
        <f ca="1">_xlfn.IFERROR(IF(КредитНеВыплачивается*КредитВыплачивается,СуммаПроцентов,""),"")</f>
        <v>1283.6883662258103</v>
      </c>
      <c r="H179" s="7">
        <f ca="1">_xlfn.IFERROR(IF(КредитНеВыплачивается*КредитВыплачивается,КонечныйБаланс,""),"")</f>
        <v>139207.21554771252</v>
      </c>
    </row>
    <row r="180" spans="2:8" ht="14.25">
      <c r="B180" s="5">
        <f ca="1">_xlfn.IFERROR(IF(КредитНеВыплачивается*КредитВыплачивается,НомерПлатежа,""),"")</f>
        <v>172</v>
      </c>
      <c r="C180" s="6">
        <f ca="1">_xlfn.IFERROR(IF(КредитНеВыплачивается*КредитВыплачивается,ДатаПлатежа,""),"")</f>
        <v>49128</v>
      </c>
      <c r="D180" s="7">
        <f ca="1">_xlfn.IFERROR(IF(КредитНеВыплачивается*КредитВыплачивается,ДанныеКредита,""),"")</f>
        <v>139207.21554771252</v>
      </c>
      <c r="E180" s="7">
        <f ca="1">_xlfn.IFERROR(IF(КредитНеВыплачивается*КредитВыплачивается,МесячныйПлатеж,""),"")</f>
        <v>16119.076765621743</v>
      </c>
      <c r="F180" s="7" t="str">
        <f ca="1">_xlfn.IFERROR(IF(КредитНеВыплачивается*КредитВыплачивается,ОСНОВНАЯ СУММА,""),"")</f>
        <v/>
      </c>
      <c r="G180" s="7">
        <f ca="1">_xlfn.IFERROR(IF(КредитНеВыплачивается*КредитВыплачивается,СуммаПроцентов,""),"")</f>
        <v>1160.060129564177</v>
      </c>
      <c r="H180" s="7">
        <f ca="1">_xlfn.IFERROR(IF(КредитНеВыплачивается*КредитВыплачивается,КонечныйБаланс,""),"")</f>
        <v>124248.19891165476</v>
      </c>
    </row>
    <row r="181" spans="2:8" ht="14.25">
      <c r="B181" s="5">
        <f ca="1">_xlfn.IFERROR(IF(КредитНеВыплачивается*КредитВыплачивается,НомерПлатежа,""),"")</f>
        <v>173</v>
      </c>
      <c r="C181" s="6">
        <f ca="1">_xlfn.IFERROR(IF(КредитНеВыплачивается*КредитВыплачивается,ДатаПлатежа,""),"")</f>
        <v>49159</v>
      </c>
      <c r="D181" s="7">
        <f ca="1">_xlfn.IFERROR(IF(КредитНеВыплачивается*КредитВыплачивается,ДанныеКредита,""),"")</f>
        <v>124248.19891165476</v>
      </c>
      <c r="E181" s="7">
        <f ca="1">_xlfn.IFERROR(IF(КредитНеВыплачивается*КредитВыплачивается,МесячныйПлатеж,""),"")</f>
        <v>16119.076765621743</v>
      </c>
      <c r="F181" s="7" t="str">
        <f ca="1">_xlfn.IFERROR(IF(КредитНеВыплачивается*КредитВыплачивается,ОСНОВНАЯ СУММА,""),"")</f>
        <v/>
      </c>
      <c r="G181" s="7">
        <f ca="1">_xlfn.IFERROR(IF(КредитНеВыплачивается*КредитВыплачивается,СуммаПроцентов,""),"")</f>
        <v>1035.4016575970306</v>
      </c>
      <c r="H181" s="7">
        <f ca="1">_xlfn.IFERROR(IF(КредитНеВыплачивается*КредитВыплачивается,КонечныйБаланс,""),"")</f>
        <v>109164.52380363084</v>
      </c>
    </row>
    <row r="182" spans="2:8" ht="14.25">
      <c r="B182" s="5">
        <f ca="1">_xlfn.IFERROR(IF(КредитНеВыплачивается*КредитВыплачивается,НомерПлатежа,""),"")</f>
        <v>174</v>
      </c>
      <c r="C182" s="6">
        <f ca="1">_xlfn.IFERROR(IF(КредитНеВыплачивается*КредитВыплачивается,ДатаПлатежа,""),"")</f>
        <v>49190</v>
      </c>
      <c r="D182" s="7">
        <f ca="1">_xlfn.IFERROR(IF(КредитНеВыплачивается*КредитВыплачивается,ДанныеКредита,""),"")</f>
        <v>109164.52380363084</v>
      </c>
      <c r="E182" s="7">
        <f ca="1">_xlfn.IFERROR(IF(КредитНеВыплачивается*КредитВыплачивается,МесячныйПлатеж,""),"")</f>
        <v>16119.076765621743</v>
      </c>
      <c r="F182" s="7" t="str">
        <f ca="1">_xlfn.IFERROR(IF(КредитНеВыплачивается*КредитВыплачивается,ОСНОВНАЯ СУММА,""),"")</f>
        <v/>
      </c>
      <c r="G182" s="7">
        <f ca="1">_xlfn.IFERROR(IF(КредитНеВыплачивается*КредитВыплачивается,СуммаПроцентов,""),"")</f>
        <v>909.7043650301582</v>
      </c>
      <c r="H182" s="7">
        <f ca="1">_xlfn.IFERROR(IF(КредитНеВыплачивается*КредитВыплачивается,КонечныйБаланс,""),"")</f>
        <v>93955.15140303876</v>
      </c>
    </row>
    <row r="183" spans="2:8" ht="14.25">
      <c r="B183" s="5">
        <f ca="1">_xlfn.IFERROR(IF(КредитНеВыплачивается*КредитВыплачивается,НомерПлатежа,""),"")</f>
        <v>175</v>
      </c>
      <c r="C183" s="6">
        <f ca="1">_xlfn.IFERROR(IF(КредитНеВыплачивается*КредитВыплачивается,ДатаПлатежа,""),"")</f>
        <v>49220</v>
      </c>
      <c r="D183" s="7">
        <f ca="1">_xlfn.IFERROR(IF(КредитНеВыплачивается*КредитВыплачивается,ДанныеКредита,""),"")</f>
        <v>93955.15140303876</v>
      </c>
      <c r="E183" s="7">
        <f ca="1">_xlfn.IFERROR(IF(КредитНеВыплачивается*КредитВыплачивается,МесячныйПлатеж,""),"")</f>
        <v>16119.076765621743</v>
      </c>
      <c r="F183" s="7" t="str">
        <f ca="1">_xlfn.IFERROR(IF(КредитНеВыплачивается*КредитВыплачивается,ОСНОВНАЯ СУММА,""),"")</f>
        <v/>
      </c>
      <c r="G183" s="7">
        <f ca="1">_xlfn.IFERROR(IF(КредитНеВыплачивается*КредитВыплачивается,СуммаПроцентов,""),"")</f>
        <v>782.9595950252283</v>
      </c>
      <c r="H183" s="7">
        <f ca="1">_xlfn.IFERROR(IF(КредитНеВыплачивается*КредитВыплачивается,КонечныйБаланс,""),"")</f>
        <v>78619.0342324432</v>
      </c>
    </row>
    <row r="184" spans="2:8" ht="14.25">
      <c r="B184" s="5">
        <f ca="1">_xlfn.IFERROR(IF(КредитНеВыплачивается*КредитВыплачивается,НомерПлатежа,""),"")</f>
        <v>176</v>
      </c>
      <c r="C184" s="6">
        <f ca="1">_xlfn.IFERROR(IF(КредитНеВыплачивается*КредитВыплачивается,ДатаПлатежа,""),"")</f>
        <v>49251</v>
      </c>
      <c r="D184" s="7">
        <f ca="1">_xlfn.IFERROR(IF(КредитНеВыплачивается*КредитВыплачивается,ДанныеКредита,""),"")</f>
        <v>78619.0342324432</v>
      </c>
      <c r="E184" s="7">
        <f ca="1">_xlfn.IFERROR(IF(КредитНеВыплачивается*КредитВыплачивается,МесячныйПлатеж,""),"")</f>
        <v>16119.076765621743</v>
      </c>
      <c r="F184" s="7" t="str">
        <f ca="1">_xlfn.IFERROR(IF(КредитНеВыплачивается*КредитВыплачивается,ОСНОВНАЯ СУММА,""),"")</f>
        <v/>
      </c>
      <c r="G184" s="7">
        <f ca="1">_xlfn.IFERROR(IF(КредитНеВыплачивается*КредитВыплачивается,СуммаПроцентов,""),"")</f>
        <v>655.1586186035908</v>
      </c>
      <c r="H184" s="7">
        <f ca="1">_xlfn.IFERROR(IF(КредитНеВыплачивается*КредитВыплачивается,КонечныйБаланс,""),"")</f>
        <v>63155.11608542502</v>
      </c>
    </row>
    <row r="185" spans="2:8" ht="14.25">
      <c r="B185" s="5">
        <f ca="1">_xlfn.IFERROR(IF(КредитНеВыплачивается*КредитВыплачивается,НомерПлатежа,""),"")</f>
        <v>177</v>
      </c>
      <c r="C185" s="6">
        <f ca="1">_xlfn.IFERROR(IF(КредитНеВыплачивается*КредитВыплачивается,ДатаПлатежа,""),"")</f>
        <v>49281</v>
      </c>
      <c r="D185" s="7">
        <f ca="1">_xlfn.IFERROR(IF(КредитНеВыплачивается*КредитВыплачивается,ДанныеКредита,""),"")</f>
        <v>63155.11608542502</v>
      </c>
      <c r="E185" s="7">
        <f ca="1">_xlfn.IFERROR(IF(КредитНеВыплачивается*КредитВыплачивается,МесячныйПлатеж,""),"")</f>
        <v>16119.076765621743</v>
      </c>
      <c r="F185" s="7" t="str">
        <f ca="1">_xlfn.IFERROR(IF(КредитНеВыплачивается*КредитВыплачивается,ОСНОВНАЯ СУММА,""),"")</f>
        <v/>
      </c>
      <c r="G185" s="7">
        <f ca="1">_xlfn.IFERROR(IF(КредитНеВыплачивается*КредитВыплачивается,СуммаПроцентов,""),"")</f>
        <v>526.2926340451062</v>
      </c>
      <c r="H185" s="7">
        <f ca="1">_xlfn.IFERROR(IF(КредитНеВыплачивается*КредитВыплачивается,КонечныйБаланс,""),"")</f>
        <v>47562.33195384778</v>
      </c>
    </row>
    <row r="186" spans="2:8" ht="14.25">
      <c r="B186" s="5">
        <f ca="1">_xlfn.IFERROR(IF(КредитНеВыплачивается*КредитВыплачивается,НомерПлатежа,""),"")</f>
        <v>178</v>
      </c>
      <c r="C186" s="6">
        <f ca="1">_xlfn.IFERROR(IF(КредитНеВыплачивается*КредитВыплачивается,ДатаПлатежа,""),"")</f>
        <v>49312</v>
      </c>
      <c r="D186" s="7">
        <f ca="1">_xlfn.IFERROR(IF(КредитНеВыплачивается*КредитВыплачивается,ДанныеКредита,""),"")</f>
        <v>47562.33195384778</v>
      </c>
      <c r="E186" s="7">
        <f ca="1">_xlfn.IFERROR(IF(КредитНеВыплачивается*КредитВыплачивается,МесячныйПлатеж,""),"")</f>
        <v>16119.076765621743</v>
      </c>
      <c r="F186" s="7" t="str">
        <f ca="1">_xlfn.IFERROR(IF(КредитНеВыплачивается*КредитВыплачивается,ОСНОВНАЯ СУММА,""),"")</f>
        <v/>
      </c>
      <c r="G186" s="7">
        <f ca="1">_xlfn.IFERROR(IF(КредитНеВыплачивается*КредитВыплачивается,СуммаПроцентов,""),"")</f>
        <v>396.35276628196755</v>
      </c>
      <c r="H186" s="7">
        <f ca="1">_xlfn.IFERROR(IF(КредитНеВыплачивается*КредитВыплачивается,КонечныйБаланс,""),"")</f>
        <v>31839.607954508625</v>
      </c>
    </row>
    <row r="187" spans="2:8" ht="14.25">
      <c r="B187" s="5">
        <f ca="1">_xlfn.IFERROR(IF(КредитНеВыплачивается*КредитВыплачивается,НомерПлатежа,""),"")</f>
        <v>179</v>
      </c>
      <c r="C187" s="6">
        <f ca="1">_xlfn.IFERROR(IF(КредитНеВыплачивается*КредитВыплачивается,ДатаПлатежа,""),"")</f>
        <v>49343</v>
      </c>
      <c r="D187" s="7">
        <f ca="1">_xlfn.IFERROR(IF(КредитНеВыплачивается*КредитВыплачивается,ДанныеКредита,""),"")</f>
        <v>31839.607954508625</v>
      </c>
      <c r="E187" s="7">
        <f ca="1">_xlfn.IFERROR(IF(КредитНеВыплачивается*КредитВыплачивается,МесячныйПлатеж,""),"")</f>
        <v>16119.076765621743</v>
      </c>
      <c r="F187" s="7" t="str">
        <f ca="1">_xlfn.IFERROR(IF(КредитНеВыплачивается*КредитВыплачивается,ОСНОВНАЯ СУММА,""),"")</f>
        <v/>
      </c>
      <c r="G187" s="7">
        <f ca="1">_xlfn.IFERROR(IF(КредитНеВыплачивается*КредитВыплачивается,СуммаПроцентов,""),"")</f>
        <v>265.3300662874694</v>
      </c>
      <c r="H187" s="7">
        <f ca="1">_xlfn.IFERROR(IF(КредитНеВыплачивается*КредитВыплачивается,КонечныйБаланс,""),"")</f>
        <v>15985.861255174503</v>
      </c>
    </row>
    <row r="188" spans="2:8" ht="14.25">
      <c r="B188" s="5">
        <f ca="1">_xlfn.IFERROR(IF(КредитНеВыплачивается*КредитВыплачивается,НомерПлатежа,""),"")</f>
        <v>180</v>
      </c>
      <c r="C188" s="6">
        <f ca="1">_xlfn.IFERROR(IF(КредитНеВыплачивается*КредитВыплачивается,ДатаПлатежа,""),"")</f>
        <v>49371</v>
      </c>
      <c r="D188" s="7">
        <f ca="1">_xlfn.IFERROR(IF(КредитНеВыплачивается*КредитВыплачивается,ДанныеКредита,""),"")</f>
        <v>15985.861255174503</v>
      </c>
      <c r="E188" s="7">
        <f ca="1">_xlfn.IFERROR(IF(КредитНеВыплачивается*КредитВыплачивается,МесячныйПлатеж,""),"")</f>
        <v>16119.076765621743</v>
      </c>
      <c r="F188" s="7" t="str">
        <f ca="1">_xlfn.IFERROR(IF(КредитНеВыплачивается*КредитВыплачивается,ОСНОВНАЯ СУММА,""),"")</f>
        <v/>
      </c>
      <c r="G188" s="7">
        <f ca="1">_xlfn.IFERROR(IF(КредитНеВыплачивается*КредитВыплачивается,СуммаПроцентов,""),"")</f>
        <v>133.21551045968383</v>
      </c>
      <c r="H188" s="7">
        <f ca="1">_xlfn.IFERROR(IF(КредитНеВыплачивается*КредитВыплачивается,КонечныйБаланс,""),"")</f>
        <v>1.30385160446167E-08</v>
      </c>
    </row>
    <row r="189" spans="2:8" ht="14.25">
      <c r="B189" s="5" t="str">
        <f ca="1">_xlfn.IFERROR(IF(КредитНеВыплачивается*КредитВыплачивается,НомерПлатежа,""),"")</f>
        <v/>
      </c>
      <c r="C189" s="6" t="str">
        <f ca="1">_xlfn.IFERROR(IF(КредитНеВыплачивается*КредитВыплачивается,ДатаПлатежа,""),"")</f>
        <v/>
      </c>
      <c r="D189" s="7" t="str">
        <f ca="1">_xlfn.IFERROR(IF(КредитНеВыплачивается*КредитВыплачивается,ДанныеКредита,""),"")</f>
        <v/>
      </c>
      <c r="E189" s="7" t="str">
        <f ca="1">_xlfn.IFERROR(IF(КредитНеВыплачивается*КредитВыплачивается,МесячныйПлатеж,""),"")</f>
        <v/>
      </c>
      <c r="F189" s="7" t="str">
        <f ca="1">_xlfn.IFERROR(IF(КредитНеВыплачивается*КредитВыплачивается,ОСНОВНАЯ СУММА,""),"")</f>
        <v/>
      </c>
      <c r="G189" s="7" t="str">
        <f ca="1">_xlfn.IFERROR(IF(КредитНеВыплачивается*КредитВыплачивается,СуммаПроцентов,""),"")</f>
        <v/>
      </c>
      <c r="H189" s="7" t="str">
        <f ca="1">_xlfn.IFERROR(IF(КредитНеВыплачивается*КредитВыплачивается,КонечныйБаланс,""),"")</f>
        <v/>
      </c>
    </row>
    <row r="190" spans="2:8" ht="14.25">
      <c r="B190" s="5" t="str">
        <f ca="1">_xlfn.IFERROR(IF(КредитНеВыплачивается*КредитВыплачивается,НомерПлатежа,""),"")</f>
        <v/>
      </c>
      <c r="C190" s="6" t="str">
        <f ca="1">_xlfn.IFERROR(IF(КредитНеВыплачивается*КредитВыплачивается,ДатаПлатежа,""),"")</f>
        <v/>
      </c>
      <c r="D190" s="7" t="str">
        <f ca="1">_xlfn.IFERROR(IF(КредитНеВыплачивается*КредитВыплачивается,ДанныеКредита,""),"")</f>
        <v/>
      </c>
      <c r="E190" s="7" t="str">
        <f ca="1">_xlfn.IFERROR(IF(КредитНеВыплачивается*КредитВыплачивается,МесячныйПлатеж,""),"")</f>
        <v/>
      </c>
      <c r="F190" s="7" t="str">
        <f ca="1">_xlfn.IFERROR(IF(КредитНеВыплачивается*КредитВыплачивается,ОСНОВНАЯ СУММА,""),"")</f>
        <v/>
      </c>
      <c r="G190" s="7" t="str">
        <f ca="1">_xlfn.IFERROR(IF(КредитНеВыплачивается*КредитВыплачивается,СуммаПроцентов,""),"")</f>
        <v/>
      </c>
      <c r="H190" s="7" t="str">
        <f ca="1">_xlfn.IFERROR(IF(КредитНеВыплачивается*КредитВыплачивается,КонечныйБаланс,""),"")</f>
        <v/>
      </c>
    </row>
    <row r="191" spans="2:8" ht="14.25">
      <c r="B191" s="5" t="str">
        <f ca="1">_xlfn.IFERROR(IF(КредитНеВыплачивается*КредитВыплачивается,НомерПлатежа,""),"")</f>
        <v/>
      </c>
      <c r="C191" s="6" t="str">
        <f ca="1">_xlfn.IFERROR(IF(КредитНеВыплачивается*КредитВыплачивается,ДатаПлатежа,""),"")</f>
        <v/>
      </c>
      <c r="D191" s="7" t="str">
        <f ca="1">_xlfn.IFERROR(IF(КредитНеВыплачивается*КредитВыплачивается,ДанныеКредита,""),"")</f>
        <v/>
      </c>
      <c r="E191" s="7" t="str">
        <f ca="1">_xlfn.IFERROR(IF(КредитНеВыплачивается*КредитВыплачивается,МесячныйПлатеж,""),"")</f>
        <v/>
      </c>
      <c r="F191" s="7" t="str">
        <f ca="1">_xlfn.IFERROR(IF(КредитНеВыплачивается*КредитВыплачивается,ОСНОВНАЯ СУММА,""),"")</f>
        <v/>
      </c>
      <c r="G191" s="7" t="str">
        <f ca="1">_xlfn.IFERROR(IF(КредитНеВыплачивается*КредитВыплачивается,СуммаПроцентов,""),"")</f>
        <v/>
      </c>
      <c r="H191" s="7" t="str">
        <f ca="1">_xlfn.IFERROR(IF(КредитНеВыплачивается*КредитВыплачивается,КонечныйБаланс,""),"")</f>
        <v/>
      </c>
    </row>
    <row r="192" spans="2:8" ht="14.25">
      <c r="B192" s="5" t="str">
        <f ca="1">_xlfn.IFERROR(IF(КредитНеВыплачивается*КредитВыплачивается,НомерПлатежа,""),"")</f>
        <v/>
      </c>
      <c r="C192" s="6" t="str">
        <f ca="1">_xlfn.IFERROR(IF(КредитНеВыплачивается*КредитВыплачивается,ДатаПлатежа,""),"")</f>
        <v/>
      </c>
      <c r="D192" s="7" t="str">
        <f ca="1">_xlfn.IFERROR(IF(КредитНеВыплачивается*КредитВыплачивается,ДанныеКредита,""),"")</f>
        <v/>
      </c>
      <c r="E192" s="7" t="str">
        <f ca="1">_xlfn.IFERROR(IF(КредитНеВыплачивается*КредитВыплачивается,МесячныйПлатеж,""),"")</f>
        <v/>
      </c>
      <c r="F192" s="7" t="str">
        <f ca="1">_xlfn.IFERROR(IF(КредитНеВыплачивается*КредитВыплачивается,ОСНОВНАЯ СУММА,""),"")</f>
        <v/>
      </c>
      <c r="G192" s="7" t="str">
        <f ca="1">_xlfn.IFERROR(IF(КредитНеВыплачивается*КредитВыплачивается,СуммаПроцентов,""),"")</f>
        <v/>
      </c>
      <c r="H192" s="7" t="str">
        <f ca="1">_xlfn.IFERROR(IF(КредитНеВыплачивается*КредитВыплачивается,КонечныйБаланс,""),"")</f>
        <v/>
      </c>
    </row>
    <row r="193" spans="2:8" ht="14.25">
      <c r="B193" s="5" t="str">
        <f ca="1">_xlfn.IFERROR(IF(КредитНеВыплачивается*КредитВыплачивается,НомерПлатежа,""),"")</f>
        <v/>
      </c>
      <c r="C193" s="6" t="str">
        <f ca="1">_xlfn.IFERROR(IF(КредитНеВыплачивается*КредитВыплачивается,ДатаПлатежа,""),"")</f>
        <v/>
      </c>
      <c r="D193" s="7" t="str">
        <f ca="1">_xlfn.IFERROR(IF(КредитНеВыплачивается*КредитВыплачивается,ДанныеКредита,""),"")</f>
        <v/>
      </c>
      <c r="E193" s="7" t="str">
        <f ca="1">_xlfn.IFERROR(IF(КредитНеВыплачивается*КредитВыплачивается,МесячныйПлатеж,""),"")</f>
        <v/>
      </c>
      <c r="F193" s="7" t="str">
        <f ca="1">_xlfn.IFERROR(IF(КредитНеВыплачивается*КредитВыплачивается,ОСНОВНАЯ СУММА,""),"")</f>
        <v/>
      </c>
      <c r="G193" s="7" t="str">
        <f ca="1">_xlfn.IFERROR(IF(КредитНеВыплачивается*КредитВыплачивается,СуммаПроцентов,""),"")</f>
        <v/>
      </c>
      <c r="H193" s="7" t="str">
        <f ca="1">_xlfn.IFERROR(IF(КредитНеВыплачивается*КредитВыплачивается,КонечныйБаланс,""),"")</f>
        <v/>
      </c>
    </row>
    <row r="194" spans="2:8" ht="14.25">
      <c r="B194" s="5" t="str">
        <f ca="1">_xlfn.IFERROR(IF(КредитНеВыплачивается*КредитВыплачивается,НомерПлатежа,""),"")</f>
        <v/>
      </c>
      <c r="C194" s="6" t="str">
        <f ca="1">_xlfn.IFERROR(IF(КредитНеВыплачивается*КредитВыплачивается,ДатаПлатежа,""),"")</f>
        <v/>
      </c>
      <c r="D194" s="7" t="str">
        <f ca="1">_xlfn.IFERROR(IF(КредитНеВыплачивается*КредитВыплачивается,ДанныеКредита,""),"")</f>
        <v/>
      </c>
      <c r="E194" s="7" t="str">
        <f ca="1">_xlfn.IFERROR(IF(КредитНеВыплачивается*КредитВыплачивается,МесячныйПлатеж,""),"")</f>
        <v/>
      </c>
      <c r="F194" s="7" t="str">
        <f ca="1">_xlfn.IFERROR(IF(КредитНеВыплачивается*КредитВыплачивается,ОСНОВНАЯ СУММА,""),"")</f>
        <v/>
      </c>
      <c r="G194" s="7" t="str">
        <f ca="1">_xlfn.IFERROR(IF(КредитНеВыплачивается*КредитВыплачивается,СуммаПроцентов,""),"")</f>
        <v/>
      </c>
      <c r="H194" s="7" t="str">
        <f ca="1">_xlfn.IFERROR(IF(КредитНеВыплачивается*КредитВыплачивается,КонечныйБаланс,""),"")</f>
        <v/>
      </c>
    </row>
    <row r="195" spans="2:8" ht="14.25">
      <c r="B195" s="5" t="str">
        <f ca="1">_xlfn.IFERROR(IF(КредитНеВыплачивается*КредитВыплачивается,НомерПлатежа,""),"")</f>
        <v/>
      </c>
      <c r="C195" s="6" t="str">
        <f ca="1">_xlfn.IFERROR(IF(КредитНеВыплачивается*КредитВыплачивается,ДатаПлатежа,""),"")</f>
        <v/>
      </c>
      <c r="D195" s="7" t="str">
        <f ca="1">_xlfn.IFERROR(IF(КредитНеВыплачивается*КредитВыплачивается,ДанныеКредита,""),"")</f>
        <v/>
      </c>
      <c r="E195" s="7" t="str">
        <f ca="1">_xlfn.IFERROR(IF(КредитНеВыплачивается*КредитВыплачивается,МесячныйПлатеж,""),"")</f>
        <v/>
      </c>
      <c r="F195" s="7" t="str">
        <f ca="1">_xlfn.IFERROR(IF(КредитНеВыплачивается*КредитВыплачивается,ОСНОВНАЯ СУММА,""),"")</f>
        <v/>
      </c>
      <c r="G195" s="7" t="str">
        <f ca="1">_xlfn.IFERROR(IF(КредитНеВыплачивается*КредитВыплачивается,СуммаПроцентов,""),"")</f>
        <v/>
      </c>
      <c r="H195" s="7" t="str">
        <f ca="1">_xlfn.IFERROR(IF(КредитНеВыплачивается*КредитВыплачивается,КонечныйБаланс,""),"")</f>
        <v/>
      </c>
    </row>
    <row r="196" spans="2:8" ht="14.25">
      <c r="B196" s="5" t="str">
        <f ca="1">_xlfn.IFERROR(IF(КредитНеВыплачивается*КредитВыплачивается,НомерПлатежа,""),"")</f>
        <v/>
      </c>
      <c r="C196" s="6" t="str">
        <f ca="1">_xlfn.IFERROR(IF(КредитНеВыплачивается*КредитВыплачивается,ДатаПлатежа,""),"")</f>
        <v/>
      </c>
      <c r="D196" s="7" t="str">
        <f ca="1">_xlfn.IFERROR(IF(КредитНеВыплачивается*КредитВыплачивается,ДанныеКредита,""),"")</f>
        <v/>
      </c>
      <c r="E196" s="7" t="str">
        <f ca="1">_xlfn.IFERROR(IF(КредитНеВыплачивается*КредитВыплачивается,МесячныйПлатеж,""),"")</f>
        <v/>
      </c>
      <c r="F196" s="7" t="str">
        <f ca="1">_xlfn.IFERROR(IF(КредитНеВыплачивается*КредитВыплачивается,ОСНОВНАЯ СУММА,""),"")</f>
        <v/>
      </c>
      <c r="G196" s="7" t="str">
        <f ca="1">_xlfn.IFERROR(IF(КредитНеВыплачивается*КредитВыплачивается,СуммаПроцентов,""),"")</f>
        <v/>
      </c>
      <c r="H196" s="7" t="str">
        <f ca="1">_xlfn.IFERROR(IF(КредитНеВыплачивается*КредитВыплачивается,КонечныйБаланс,""),"")</f>
        <v/>
      </c>
    </row>
    <row r="197" spans="2:8" ht="14.25">
      <c r="B197" s="5" t="str">
        <f ca="1">_xlfn.IFERROR(IF(КредитНеВыплачивается*КредитВыплачивается,НомерПлатежа,""),"")</f>
        <v/>
      </c>
      <c r="C197" s="6" t="str">
        <f ca="1">_xlfn.IFERROR(IF(КредитНеВыплачивается*КредитВыплачивается,ДатаПлатежа,""),"")</f>
        <v/>
      </c>
      <c r="D197" s="7" t="str">
        <f ca="1">_xlfn.IFERROR(IF(КредитНеВыплачивается*КредитВыплачивается,ДанныеКредита,""),"")</f>
        <v/>
      </c>
      <c r="E197" s="7" t="str">
        <f ca="1">_xlfn.IFERROR(IF(КредитНеВыплачивается*КредитВыплачивается,МесячныйПлатеж,""),"")</f>
        <v/>
      </c>
      <c r="F197" s="7" t="str">
        <f ca="1">_xlfn.IFERROR(IF(КредитНеВыплачивается*КредитВыплачивается,ОСНОВНАЯ СУММА,""),"")</f>
        <v/>
      </c>
      <c r="G197" s="7" t="str">
        <f ca="1">_xlfn.IFERROR(IF(КредитНеВыплачивается*КредитВыплачивается,СуммаПроцентов,""),"")</f>
        <v/>
      </c>
      <c r="H197" s="7" t="str">
        <f ca="1">_xlfn.IFERROR(IF(КредитНеВыплачивается*КредитВыплачивается,КонечныйБаланс,""),"")</f>
        <v/>
      </c>
    </row>
    <row r="198" spans="2:8" ht="14.25">
      <c r="B198" s="5" t="str">
        <f ca="1">_xlfn.IFERROR(IF(КредитНеВыплачивается*КредитВыплачивается,НомерПлатежа,""),"")</f>
        <v/>
      </c>
      <c r="C198" s="6" t="str">
        <f ca="1">_xlfn.IFERROR(IF(КредитНеВыплачивается*КредитВыплачивается,ДатаПлатежа,""),"")</f>
        <v/>
      </c>
      <c r="D198" s="7" t="str">
        <f ca="1">_xlfn.IFERROR(IF(КредитНеВыплачивается*КредитВыплачивается,ДанныеКредита,""),"")</f>
        <v/>
      </c>
      <c r="E198" s="7" t="str">
        <f ca="1">_xlfn.IFERROR(IF(КредитНеВыплачивается*КредитВыплачивается,МесячныйПлатеж,""),"")</f>
        <v/>
      </c>
      <c r="F198" s="7" t="str">
        <f ca="1">_xlfn.IFERROR(IF(КредитНеВыплачивается*КредитВыплачивается,ОСНОВНАЯ СУММА,""),"")</f>
        <v/>
      </c>
      <c r="G198" s="7" t="str">
        <f ca="1">_xlfn.IFERROR(IF(КредитНеВыплачивается*КредитВыплачивается,СуммаПроцентов,""),"")</f>
        <v/>
      </c>
      <c r="H198" s="7" t="str">
        <f ca="1">_xlfn.IFERROR(IF(КредитНеВыплачивается*КредитВыплачивается,КонечныйБаланс,""),"")</f>
        <v/>
      </c>
    </row>
    <row r="199" spans="2:8" ht="14.25">
      <c r="B199" s="5" t="str">
        <f ca="1">_xlfn.IFERROR(IF(КредитНеВыплачивается*КредитВыплачивается,НомерПлатежа,""),"")</f>
        <v/>
      </c>
      <c r="C199" s="6" t="str">
        <f ca="1">_xlfn.IFERROR(IF(КредитНеВыплачивается*КредитВыплачивается,ДатаПлатежа,""),"")</f>
        <v/>
      </c>
      <c r="D199" s="7" t="str">
        <f ca="1">_xlfn.IFERROR(IF(КредитНеВыплачивается*КредитВыплачивается,ДанныеКредита,""),"")</f>
        <v/>
      </c>
      <c r="E199" s="7" t="str">
        <f ca="1">_xlfn.IFERROR(IF(КредитНеВыплачивается*КредитВыплачивается,МесячныйПлатеж,""),"")</f>
        <v/>
      </c>
      <c r="F199" s="7" t="str">
        <f ca="1">_xlfn.IFERROR(IF(КредитНеВыплачивается*КредитВыплачивается,ОСНОВНАЯ СУММА,""),"")</f>
        <v/>
      </c>
      <c r="G199" s="7" t="str">
        <f ca="1">_xlfn.IFERROR(IF(КредитНеВыплачивается*КредитВыплачивается,СуммаПроцентов,""),"")</f>
        <v/>
      </c>
      <c r="H199" s="7" t="str">
        <f ca="1">_xlfn.IFERROR(IF(КредитНеВыплачивается*КредитВыплачивается,КонечныйБаланс,""),"")</f>
        <v/>
      </c>
    </row>
    <row r="200" spans="2:8" ht="14.25">
      <c r="B200" s="5" t="str">
        <f ca="1">_xlfn.IFERROR(IF(КредитНеВыплачивается*КредитВыплачивается,НомерПлатежа,""),"")</f>
        <v/>
      </c>
      <c r="C200" s="6" t="str">
        <f ca="1">_xlfn.IFERROR(IF(КредитНеВыплачивается*КредитВыплачивается,ДатаПлатежа,""),"")</f>
        <v/>
      </c>
      <c r="D200" s="7" t="str">
        <f ca="1">_xlfn.IFERROR(IF(КредитНеВыплачивается*КредитВыплачивается,ДанныеКредита,""),"")</f>
        <v/>
      </c>
      <c r="E200" s="7" t="str">
        <f ca="1">_xlfn.IFERROR(IF(КредитНеВыплачивается*КредитВыплачивается,МесячныйПлатеж,""),"")</f>
        <v/>
      </c>
      <c r="F200" s="7" t="str">
        <f ca="1">_xlfn.IFERROR(IF(КредитНеВыплачивается*КредитВыплачивается,ОСНОВНАЯ СУММА,""),"")</f>
        <v/>
      </c>
      <c r="G200" s="7" t="str">
        <f ca="1">_xlfn.IFERROR(IF(КредитНеВыплачивается*КредитВыплачивается,СуммаПроцентов,""),"")</f>
        <v/>
      </c>
      <c r="H200" s="7" t="str">
        <f ca="1">_xlfn.IFERROR(IF(КредитНеВыплачивается*КредитВыплачивается,КонечныйБаланс,""),"")</f>
        <v/>
      </c>
    </row>
    <row r="201" spans="2:8" ht="14.25">
      <c r="B201" s="5" t="str">
        <f ca="1">_xlfn.IFERROR(IF(КредитНеВыплачивается*КредитВыплачивается,НомерПлатежа,""),"")</f>
        <v/>
      </c>
      <c r="C201" s="6" t="str">
        <f ca="1">_xlfn.IFERROR(IF(КредитНеВыплачивается*КредитВыплачивается,ДатаПлатежа,""),"")</f>
        <v/>
      </c>
      <c r="D201" s="7" t="str">
        <f ca="1">_xlfn.IFERROR(IF(КредитНеВыплачивается*КредитВыплачивается,ДанныеКредита,""),"")</f>
        <v/>
      </c>
      <c r="E201" s="7" t="str">
        <f ca="1">_xlfn.IFERROR(IF(КредитНеВыплачивается*КредитВыплачивается,МесячныйПлатеж,""),"")</f>
        <v/>
      </c>
      <c r="F201" s="7" t="str">
        <f ca="1">_xlfn.IFERROR(IF(КредитНеВыплачивается*КредитВыплачивается,ОСНОВНАЯ СУММА,""),"")</f>
        <v/>
      </c>
      <c r="G201" s="7" t="str">
        <f ca="1">_xlfn.IFERROR(IF(КредитНеВыплачивается*КредитВыплачивается,СуммаПроцентов,""),"")</f>
        <v/>
      </c>
      <c r="H201" s="7" t="str">
        <f ca="1">_xlfn.IFERROR(IF(КредитНеВыплачивается*КредитВыплачивается,КонечныйБаланс,""),"")</f>
        <v/>
      </c>
    </row>
    <row r="202" spans="2:8" ht="14.25">
      <c r="B202" s="5" t="str">
        <f ca="1">_xlfn.IFERROR(IF(КредитНеВыплачивается*КредитВыплачивается,НомерПлатежа,""),"")</f>
        <v/>
      </c>
      <c r="C202" s="6" t="str">
        <f ca="1">_xlfn.IFERROR(IF(КредитНеВыплачивается*КредитВыплачивается,ДатаПлатежа,""),"")</f>
        <v/>
      </c>
      <c r="D202" s="7" t="str">
        <f ca="1">_xlfn.IFERROR(IF(КредитНеВыплачивается*КредитВыплачивается,ДанныеКредита,""),"")</f>
        <v/>
      </c>
      <c r="E202" s="7" t="str">
        <f ca="1">_xlfn.IFERROR(IF(КредитНеВыплачивается*КредитВыплачивается,МесячныйПлатеж,""),"")</f>
        <v/>
      </c>
      <c r="F202" s="7" t="str">
        <f ca="1">_xlfn.IFERROR(IF(КредитНеВыплачивается*КредитВыплачивается,ОСНОВНАЯ СУММА,""),"")</f>
        <v/>
      </c>
      <c r="G202" s="7" t="str">
        <f ca="1">_xlfn.IFERROR(IF(КредитНеВыплачивается*КредитВыплачивается,СуммаПроцентов,""),"")</f>
        <v/>
      </c>
      <c r="H202" s="7" t="str">
        <f ca="1">_xlfn.IFERROR(IF(КредитНеВыплачивается*КредитВыплачивается,КонечныйБаланс,""),"")</f>
        <v/>
      </c>
    </row>
    <row r="203" spans="2:8" ht="14.25">
      <c r="B203" s="5" t="str">
        <f ca="1">_xlfn.IFERROR(IF(КредитНеВыплачивается*КредитВыплачивается,НомерПлатежа,""),"")</f>
        <v/>
      </c>
      <c r="C203" s="6" t="str">
        <f ca="1">_xlfn.IFERROR(IF(КредитНеВыплачивается*КредитВыплачивается,ДатаПлатежа,""),"")</f>
        <v/>
      </c>
      <c r="D203" s="7" t="str">
        <f ca="1">_xlfn.IFERROR(IF(КредитНеВыплачивается*КредитВыплачивается,ДанныеКредита,""),"")</f>
        <v/>
      </c>
      <c r="E203" s="7" t="str">
        <f ca="1">_xlfn.IFERROR(IF(КредитНеВыплачивается*КредитВыплачивается,МесячныйПлатеж,""),"")</f>
        <v/>
      </c>
      <c r="F203" s="7" t="str">
        <f ca="1">_xlfn.IFERROR(IF(КредитНеВыплачивается*КредитВыплачивается,ОСНОВНАЯ СУММА,""),"")</f>
        <v/>
      </c>
      <c r="G203" s="7" t="str">
        <f ca="1">_xlfn.IFERROR(IF(КредитНеВыплачивается*КредитВыплачивается,СуммаПроцентов,""),"")</f>
        <v/>
      </c>
      <c r="H203" s="7" t="str">
        <f ca="1">_xlfn.IFERROR(IF(КредитНеВыплачивается*КредитВыплачивается,КонечныйБаланс,""),"")</f>
        <v/>
      </c>
    </row>
    <row r="204" spans="2:8" ht="14.25">
      <c r="B204" s="5" t="str">
        <f ca="1">_xlfn.IFERROR(IF(КредитНеВыплачивается*КредитВыплачивается,НомерПлатежа,""),"")</f>
        <v/>
      </c>
      <c r="C204" s="6" t="str">
        <f ca="1">_xlfn.IFERROR(IF(КредитНеВыплачивается*КредитВыплачивается,ДатаПлатежа,""),"")</f>
        <v/>
      </c>
      <c r="D204" s="7" t="str">
        <f ca="1">_xlfn.IFERROR(IF(КредитНеВыплачивается*КредитВыплачивается,ДанныеКредита,""),"")</f>
        <v/>
      </c>
      <c r="E204" s="7" t="str">
        <f ca="1">_xlfn.IFERROR(IF(КредитНеВыплачивается*КредитВыплачивается,МесячныйПлатеж,""),"")</f>
        <v/>
      </c>
      <c r="F204" s="7" t="str">
        <f ca="1">_xlfn.IFERROR(IF(КредитНеВыплачивается*КредитВыплачивается,ОСНОВНАЯ СУММА,""),"")</f>
        <v/>
      </c>
      <c r="G204" s="7" t="str">
        <f ca="1">_xlfn.IFERROR(IF(КредитНеВыплачивается*КредитВыплачивается,СуммаПроцентов,""),"")</f>
        <v/>
      </c>
      <c r="H204" s="7" t="str">
        <f ca="1">_xlfn.IFERROR(IF(КредитНеВыплачивается*КредитВыплачивается,КонечныйБаланс,""),"")</f>
        <v/>
      </c>
    </row>
    <row r="205" spans="2:8" ht="14.25">
      <c r="B205" s="5" t="str">
        <f ca="1">_xlfn.IFERROR(IF(КредитНеВыплачивается*КредитВыплачивается,НомерПлатежа,""),"")</f>
        <v/>
      </c>
      <c r="C205" s="6" t="str">
        <f ca="1">_xlfn.IFERROR(IF(КредитНеВыплачивается*КредитВыплачивается,ДатаПлатежа,""),"")</f>
        <v/>
      </c>
      <c r="D205" s="7" t="str">
        <f ca="1">_xlfn.IFERROR(IF(КредитНеВыплачивается*КредитВыплачивается,ДанныеКредита,""),"")</f>
        <v/>
      </c>
      <c r="E205" s="7" t="str">
        <f ca="1">_xlfn.IFERROR(IF(КредитНеВыплачивается*КредитВыплачивается,МесячныйПлатеж,""),"")</f>
        <v/>
      </c>
      <c r="F205" s="7" t="str">
        <f ca="1">_xlfn.IFERROR(IF(КредитНеВыплачивается*КредитВыплачивается,ОСНОВНАЯ СУММА,""),"")</f>
        <v/>
      </c>
      <c r="G205" s="7" t="str">
        <f ca="1">_xlfn.IFERROR(IF(КредитНеВыплачивается*КредитВыплачивается,СуммаПроцентов,""),"")</f>
        <v/>
      </c>
      <c r="H205" s="7" t="str">
        <f ca="1">_xlfn.IFERROR(IF(КредитНеВыплачивается*КредитВыплачивается,КонечныйБаланс,""),"")</f>
        <v/>
      </c>
    </row>
    <row r="206" spans="2:8" ht="14.25">
      <c r="B206" s="5" t="str">
        <f ca="1">_xlfn.IFERROR(IF(КредитНеВыплачивается*КредитВыплачивается,НомерПлатежа,""),"")</f>
        <v/>
      </c>
      <c r="C206" s="6" t="str">
        <f ca="1">_xlfn.IFERROR(IF(КредитНеВыплачивается*КредитВыплачивается,ДатаПлатежа,""),"")</f>
        <v/>
      </c>
      <c r="D206" s="7" t="str">
        <f ca="1">_xlfn.IFERROR(IF(КредитНеВыплачивается*КредитВыплачивается,ДанныеКредита,""),"")</f>
        <v/>
      </c>
      <c r="E206" s="7" t="str">
        <f ca="1">_xlfn.IFERROR(IF(КредитНеВыплачивается*КредитВыплачивается,МесячныйПлатеж,""),"")</f>
        <v/>
      </c>
      <c r="F206" s="7" t="str">
        <f ca="1">_xlfn.IFERROR(IF(КредитНеВыплачивается*КредитВыплачивается,ОСНОВНАЯ СУММА,""),"")</f>
        <v/>
      </c>
      <c r="G206" s="7" t="str">
        <f ca="1">_xlfn.IFERROR(IF(КредитНеВыплачивается*КредитВыплачивается,СуммаПроцентов,""),"")</f>
        <v/>
      </c>
      <c r="H206" s="7" t="str">
        <f ca="1">_xlfn.IFERROR(IF(КредитНеВыплачивается*КредитВыплачивается,КонечныйБаланс,""),"")</f>
        <v/>
      </c>
    </row>
    <row r="207" spans="2:8" ht="14.25">
      <c r="B207" s="5" t="str">
        <f ca="1">_xlfn.IFERROR(IF(КредитНеВыплачивается*КредитВыплачивается,НомерПлатежа,""),"")</f>
        <v/>
      </c>
      <c r="C207" s="6" t="str">
        <f ca="1">_xlfn.IFERROR(IF(КредитНеВыплачивается*КредитВыплачивается,ДатаПлатежа,""),"")</f>
        <v/>
      </c>
      <c r="D207" s="7" t="str">
        <f ca="1">_xlfn.IFERROR(IF(КредитНеВыплачивается*КредитВыплачивается,ДанныеКредита,""),"")</f>
        <v/>
      </c>
      <c r="E207" s="7" t="str">
        <f ca="1">_xlfn.IFERROR(IF(КредитНеВыплачивается*КредитВыплачивается,МесячныйПлатеж,""),"")</f>
        <v/>
      </c>
      <c r="F207" s="7" t="str">
        <f ca="1">_xlfn.IFERROR(IF(КредитНеВыплачивается*КредитВыплачивается,ОСНОВНАЯ СУММА,""),"")</f>
        <v/>
      </c>
      <c r="G207" s="7" t="str">
        <f ca="1">_xlfn.IFERROR(IF(КредитНеВыплачивается*КредитВыплачивается,СуммаПроцентов,""),"")</f>
        <v/>
      </c>
      <c r="H207" s="7" t="str">
        <f ca="1">_xlfn.IFERROR(IF(КредитНеВыплачивается*КредитВыплачивается,КонечныйБаланс,""),"")</f>
        <v/>
      </c>
    </row>
    <row r="208" spans="2:8" ht="14.25">
      <c r="B208" s="5" t="str">
        <f ca="1">_xlfn.IFERROR(IF(КредитНеВыплачивается*КредитВыплачивается,НомерПлатежа,""),"")</f>
        <v/>
      </c>
      <c r="C208" s="6" t="str">
        <f ca="1">_xlfn.IFERROR(IF(КредитНеВыплачивается*КредитВыплачивается,ДатаПлатежа,""),"")</f>
        <v/>
      </c>
      <c r="D208" s="7" t="str">
        <f ca="1">_xlfn.IFERROR(IF(КредитНеВыплачивается*КредитВыплачивается,ДанныеКредита,""),"")</f>
        <v/>
      </c>
      <c r="E208" s="7" t="str">
        <f ca="1">_xlfn.IFERROR(IF(КредитНеВыплачивается*КредитВыплачивается,МесячныйПлатеж,""),"")</f>
        <v/>
      </c>
      <c r="F208" s="7" t="str">
        <f ca="1">_xlfn.IFERROR(IF(КредитНеВыплачивается*КредитВыплачивается,ОСНОВНАЯ СУММА,""),"")</f>
        <v/>
      </c>
      <c r="G208" s="7" t="str">
        <f ca="1">_xlfn.IFERROR(IF(КредитНеВыплачивается*КредитВыплачивается,СуммаПроцентов,""),"")</f>
        <v/>
      </c>
      <c r="H208" s="7" t="str">
        <f ca="1">_xlfn.IFERROR(IF(КредитНеВыплачивается*КредитВыплачивается,КонечныйБаланс,""),"")</f>
        <v/>
      </c>
    </row>
    <row r="209" spans="2:8" ht="14.25">
      <c r="B209" s="5" t="str">
        <f ca="1">_xlfn.IFERROR(IF(КредитНеВыплачивается*КредитВыплачивается,НомерПлатежа,""),"")</f>
        <v/>
      </c>
      <c r="C209" s="6" t="str">
        <f ca="1">_xlfn.IFERROR(IF(КредитНеВыплачивается*КредитВыплачивается,ДатаПлатежа,""),"")</f>
        <v/>
      </c>
      <c r="D209" s="7" t="str">
        <f ca="1">_xlfn.IFERROR(IF(КредитНеВыплачивается*КредитВыплачивается,ДанныеКредита,""),"")</f>
        <v/>
      </c>
      <c r="E209" s="7" t="str">
        <f ca="1">_xlfn.IFERROR(IF(КредитНеВыплачивается*КредитВыплачивается,МесячныйПлатеж,""),"")</f>
        <v/>
      </c>
      <c r="F209" s="7" t="str">
        <f ca="1">_xlfn.IFERROR(IF(КредитНеВыплачивается*КредитВыплачивается,ОСНОВНАЯ СУММА,""),"")</f>
        <v/>
      </c>
      <c r="G209" s="7" t="str">
        <f ca="1">_xlfn.IFERROR(IF(КредитНеВыплачивается*КредитВыплачивается,СуммаПроцентов,""),"")</f>
        <v/>
      </c>
      <c r="H209" s="7" t="str">
        <f ca="1">_xlfn.IFERROR(IF(КредитНеВыплачивается*КредитВыплачивается,КонечныйБаланс,""),"")</f>
        <v/>
      </c>
    </row>
    <row r="210" spans="2:8" ht="14.25">
      <c r="B210" s="5" t="str">
        <f ca="1">_xlfn.IFERROR(IF(КредитНеВыплачивается*КредитВыплачивается,НомерПлатежа,""),"")</f>
        <v/>
      </c>
      <c r="C210" s="6" t="str">
        <f ca="1">_xlfn.IFERROR(IF(КредитНеВыплачивается*КредитВыплачивается,ДатаПлатежа,""),"")</f>
        <v/>
      </c>
      <c r="D210" s="7" t="str">
        <f ca="1">_xlfn.IFERROR(IF(КредитНеВыплачивается*КредитВыплачивается,ДанныеКредита,""),"")</f>
        <v/>
      </c>
      <c r="E210" s="7" t="str">
        <f ca="1">_xlfn.IFERROR(IF(КредитНеВыплачивается*КредитВыплачивается,МесячныйПлатеж,""),"")</f>
        <v/>
      </c>
      <c r="F210" s="7" t="str">
        <f ca="1">_xlfn.IFERROR(IF(КредитНеВыплачивается*КредитВыплачивается,ОСНОВНАЯ СУММА,""),"")</f>
        <v/>
      </c>
      <c r="G210" s="7" t="str">
        <f ca="1">_xlfn.IFERROR(IF(КредитНеВыплачивается*КредитВыплачивается,СуммаПроцентов,""),"")</f>
        <v/>
      </c>
      <c r="H210" s="7" t="str">
        <f ca="1">_xlfn.IFERROR(IF(КредитНеВыплачивается*КредитВыплачивается,КонечныйБаланс,""),"")</f>
        <v/>
      </c>
    </row>
    <row r="211" spans="2:8" ht="14.25">
      <c r="B211" s="5" t="str">
        <f ca="1">_xlfn.IFERROR(IF(КредитНеВыплачивается*КредитВыплачивается,НомерПлатежа,""),"")</f>
        <v/>
      </c>
      <c r="C211" s="6" t="str">
        <f ca="1">_xlfn.IFERROR(IF(КредитНеВыплачивается*КредитВыплачивается,ДатаПлатежа,""),"")</f>
        <v/>
      </c>
      <c r="D211" s="7" t="str">
        <f ca="1">_xlfn.IFERROR(IF(КредитНеВыплачивается*КредитВыплачивается,ДанныеКредита,""),"")</f>
        <v/>
      </c>
      <c r="E211" s="7" t="str">
        <f ca="1">_xlfn.IFERROR(IF(КредитНеВыплачивается*КредитВыплачивается,МесячныйПлатеж,""),"")</f>
        <v/>
      </c>
      <c r="F211" s="7" t="str">
        <f ca="1">_xlfn.IFERROR(IF(КредитНеВыплачивается*КредитВыплачивается,ОСНОВНАЯ СУММА,""),"")</f>
        <v/>
      </c>
      <c r="G211" s="7" t="str">
        <f ca="1">_xlfn.IFERROR(IF(КредитНеВыплачивается*КредитВыплачивается,СуммаПроцентов,""),"")</f>
        <v/>
      </c>
      <c r="H211" s="7" t="str">
        <f ca="1">_xlfn.IFERROR(IF(КредитНеВыплачивается*КредитВыплачивается,КонечныйБаланс,""),"")</f>
        <v/>
      </c>
    </row>
    <row r="212" spans="2:8" ht="14.25">
      <c r="B212" s="5" t="str">
        <f ca="1">_xlfn.IFERROR(IF(КредитНеВыплачивается*КредитВыплачивается,НомерПлатежа,""),"")</f>
        <v/>
      </c>
      <c r="C212" s="6" t="str">
        <f ca="1">_xlfn.IFERROR(IF(КредитНеВыплачивается*КредитВыплачивается,ДатаПлатежа,""),"")</f>
        <v/>
      </c>
      <c r="D212" s="7" t="str">
        <f ca="1">_xlfn.IFERROR(IF(КредитНеВыплачивается*КредитВыплачивается,ДанныеКредита,""),"")</f>
        <v/>
      </c>
      <c r="E212" s="7" t="str">
        <f ca="1">_xlfn.IFERROR(IF(КредитНеВыплачивается*КредитВыплачивается,МесячныйПлатеж,""),"")</f>
        <v/>
      </c>
      <c r="F212" s="7" t="str">
        <f ca="1">_xlfn.IFERROR(IF(КредитНеВыплачивается*КредитВыплачивается,ОСНОВНАЯ СУММА,""),"")</f>
        <v/>
      </c>
      <c r="G212" s="7" t="str">
        <f ca="1">_xlfn.IFERROR(IF(КредитНеВыплачивается*КредитВыплачивается,СуммаПроцентов,""),"")</f>
        <v/>
      </c>
      <c r="H212" s="7" t="str">
        <f ca="1">_xlfn.IFERROR(IF(КредитНеВыплачивается*КредитВыплачивается,КонечныйБаланс,""),"")</f>
        <v/>
      </c>
    </row>
    <row r="213" spans="2:8" ht="14.25">
      <c r="B213" s="5" t="str">
        <f ca="1">_xlfn.IFERROR(IF(КредитНеВыплачивается*КредитВыплачивается,НомерПлатежа,""),"")</f>
        <v/>
      </c>
      <c r="C213" s="6" t="str">
        <f ca="1">_xlfn.IFERROR(IF(КредитНеВыплачивается*КредитВыплачивается,ДатаПлатежа,""),"")</f>
        <v/>
      </c>
      <c r="D213" s="7" t="str">
        <f ca="1">_xlfn.IFERROR(IF(КредитНеВыплачивается*КредитВыплачивается,ДанныеКредита,""),"")</f>
        <v/>
      </c>
      <c r="E213" s="7" t="str">
        <f ca="1">_xlfn.IFERROR(IF(КредитНеВыплачивается*КредитВыплачивается,МесячныйПлатеж,""),"")</f>
        <v/>
      </c>
      <c r="F213" s="7" t="str">
        <f ca="1">_xlfn.IFERROR(IF(КредитНеВыплачивается*КредитВыплачивается,ОСНОВНАЯ СУММА,""),"")</f>
        <v/>
      </c>
      <c r="G213" s="7" t="str">
        <f ca="1">_xlfn.IFERROR(IF(КредитНеВыплачивается*КредитВыплачивается,СуммаПроцентов,""),"")</f>
        <v/>
      </c>
      <c r="H213" s="7" t="str">
        <f ca="1">_xlfn.IFERROR(IF(КредитНеВыплачивается*КредитВыплачивается,КонечныйБаланс,""),"")</f>
        <v/>
      </c>
    </row>
    <row r="214" spans="2:8" ht="14.25">
      <c r="B214" s="5" t="str">
        <f ca="1">_xlfn.IFERROR(IF(КредитНеВыплачивается*КредитВыплачивается,НомерПлатежа,""),"")</f>
        <v/>
      </c>
      <c r="C214" s="6" t="str">
        <f ca="1">_xlfn.IFERROR(IF(КредитНеВыплачивается*КредитВыплачивается,ДатаПлатежа,""),"")</f>
        <v/>
      </c>
      <c r="D214" s="7" t="str">
        <f ca="1">_xlfn.IFERROR(IF(КредитНеВыплачивается*КредитВыплачивается,ДанныеКредита,""),"")</f>
        <v/>
      </c>
      <c r="E214" s="7" t="str">
        <f ca="1">_xlfn.IFERROR(IF(КредитНеВыплачивается*КредитВыплачивается,МесячныйПлатеж,""),"")</f>
        <v/>
      </c>
      <c r="F214" s="7" t="str">
        <f ca="1">_xlfn.IFERROR(IF(КредитНеВыплачивается*КредитВыплачивается,ОСНОВНАЯ СУММА,""),"")</f>
        <v/>
      </c>
      <c r="G214" s="7" t="str">
        <f ca="1">_xlfn.IFERROR(IF(КредитНеВыплачивается*КредитВыплачивается,СуммаПроцентов,""),"")</f>
        <v/>
      </c>
      <c r="H214" s="7" t="str">
        <f ca="1">_xlfn.IFERROR(IF(КредитНеВыплачивается*КредитВыплачивается,КонечныйБаланс,""),"")</f>
        <v/>
      </c>
    </row>
    <row r="215" spans="2:8" ht="14.25">
      <c r="B215" s="5" t="str">
        <f ca="1">_xlfn.IFERROR(IF(КредитНеВыплачивается*КредитВыплачивается,НомерПлатежа,""),"")</f>
        <v/>
      </c>
      <c r="C215" s="6" t="str">
        <f ca="1">_xlfn.IFERROR(IF(КредитНеВыплачивается*КредитВыплачивается,ДатаПлатежа,""),"")</f>
        <v/>
      </c>
      <c r="D215" s="7" t="str">
        <f ca="1">_xlfn.IFERROR(IF(КредитНеВыплачивается*КредитВыплачивается,ДанныеКредита,""),"")</f>
        <v/>
      </c>
      <c r="E215" s="7" t="str">
        <f ca="1">_xlfn.IFERROR(IF(КредитНеВыплачивается*КредитВыплачивается,МесячныйПлатеж,""),"")</f>
        <v/>
      </c>
      <c r="F215" s="7" t="str">
        <f ca="1">_xlfn.IFERROR(IF(КредитНеВыплачивается*КредитВыплачивается,ОСНОВНАЯ СУММА,""),"")</f>
        <v/>
      </c>
      <c r="G215" s="7" t="str">
        <f ca="1">_xlfn.IFERROR(IF(КредитНеВыплачивается*КредитВыплачивается,СуммаПроцентов,""),"")</f>
        <v/>
      </c>
      <c r="H215" s="7" t="str">
        <f ca="1">_xlfn.IFERROR(IF(КредитНеВыплачивается*КредитВыплачивается,КонечныйБаланс,""),"")</f>
        <v/>
      </c>
    </row>
    <row r="216" spans="2:8" ht="14.25">
      <c r="B216" s="5" t="str">
        <f ca="1">_xlfn.IFERROR(IF(КредитНеВыплачивается*КредитВыплачивается,НомерПлатежа,""),"")</f>
        <v/>
      </c>
      <c r="C216" s="6" t="str">
        <f ca="1">_xlfn.IFERROR(IF(КредитНеВыплачивается*КредитВыплачивается,ДатаПлатежа,""),"")</f>
        <v/>
      </c>
      <c r="D216" s="7" t="str">
        <f ca="1">_xlfn.IFERROR(IF(КредитНеВыплачивается*КредитВыплачивается,ДанныеКредита,""),"")</f>
        <v/>
      </c>
      <c r="E216" s="7" t="str">
        <f ca="1">_xlfn.IFERROR(IF(КредитНеВыплачивается*КредитВыплачивается,МесячныйПлатеж,""),"")</f>
        <v/>
      </c>
      <c r="F216" s="7" t="str">
        <f ca="1">_xlfn.IFERROR(IF(КредитНеВыплачивается*КредитВыплачивается,ОСНОВНАЯ СУММА,""),"")</f>
        <v/>
      </c>
      <c r="G216" s="7" t="str">
        <f ca="1">_xlfn.IFERROR(IF(КредитНеВыплачивается*КредитВыплачивается,СуммаПроцентов,""),"")</f>
        <v/>
      </c>
      <c r="H216" s="7" t="str">
        <f ca="1">_xlfn.IFERROR(IF(КредитНеВыплачивается*КредитВыплачивается,КонечныйБаланс,""),"")</f>
        <v/>
      </c>
    </row>
    <row r="217" spans="2:8" ht="14.25">
      <c r="B217" s="5" t="str">
        <f ca="1">_xlfn.IFERROR(IF(КредитНеВыплачивается*КредитВыплачивается,НомерПлатежа,""),"")</f>
        <v/>
      </c>
      <c r="C217" s="6" t="str">
        <f ca="1">_xlfn.IFERROR(IF(КредитНеВыплачивается*КредитВыплачивается,ДатаПлатежа,""),"")</f>
        <v/>
      </c>
      <c r="D217" s="7" t="str">
        <f ca="1">_xlfn.IFERROR(IF(КредитНеВыплачивается*КредитВыплачивается,ДанныеКредита,""),"")</f>
        <v/>
      </c>
      <c r="E217" s="7" t="str">
        <f ca="1">_xlfn.IFERROR(IF(КредитНеВыплачивается*КредитВыплачивается,МесячныйПлатеж,""),"")</f>
        <v/>
      </c>
      <c r="F217" s="7" t="str">
        <f ca="1">_xlfn.IFERROR(IF(КредитНеВыплачивается*КредитВыплачивается,ОСНОВНАЯ СУММА,""),"")</f>
        <v/>
      </c>
      <c r="G217" s="7" t="str">
        <f ca="1">_xlfn.IFERROR(IF(КредитНеВыплачивается*КредитВыплачивается,СуммаПроцентов,""),"")</f>
        <v/>
      </c>
      <c r="H217" s="7" t="str">
        <f ca="1">_xlfn.IFERROR(IF(КредитНеВыплачивается*КредитВыплачивается,КонечныйБаланс,""),"")</f>
        <v/>
      </c>
    </row>
    <row r="218" spans="2:8" ht="14.25">
      <c r="B218" s="5" t="str">
        <f ca="1">_xlfn.IFERROR(IF(КредитНеВыплачивается*КредитВыплачивается,НомерПлатежа,""),"")</f>
        <v/>
      </c>
      <c r="C218" s="6" t="str">
        <f ca="1">_xlfn.IFERROR(IF(КредитНеВыплачивается*КредитВыплачивается,ДатаПлатежа,""),"")</f>
        <v/>
      </c>
      <c r="D218" s="7" t="str">
        <f ca="1">_xlfn.IFERROR(IF(КредитНеВыплачивается*КредитВыплачивается,ДанныеКредита,""),"")</f>
        <v/>
      </c>
      <c r="E218" s="7" t="str">
        <f ca="1">_xlfn.IFERROR(IF(КредитНеВыплачивается*КредитВыплачивается,МесячныйПлатеж,""),"")</f>
        <v/>
      </c>
      <c r="F218" s="7" t="str">
        <f ca="1">_xlfn.IFERROR(IF(КредитНеВыплачивается*КредитВыплачивается,ОСНОВНАЯ СУММА,""),"")</f>
        <v/>
      </c>
      <c r="G218" s="7" t="str">
        <f ca="1">_xlfn.IFERROR(IF(КредитНеВыплачивается*КредитВыплачивается,СуммаПроцентов,""),"")</f>
        <v/>
      </c>
      <c r="H218" s="7" t="str">
        <f ca="1">_xlfn.IFERROR(IF(КредитНеВыплачивается*КредитВыплачивается,КонечныйБаланс,""),"")</f>
        <v/>
      </c>
    </row>
    <row r="219" spans="2:8" ht="14.25">
      <c r="B219" s="5" t="str">
        <f ca="1">_xlfn.IFERROR(IF(КредитНеВыплачивается*КредитВыплачивается,НомерПлатежа,""),"")</f>
        <v/>
      </c>
      <c r="C219" s="6" t="str">
        <f ca="1">_xlfn.IFERROR(IF(КредитНеВыплачивается*КредитВыплачивается,ДатаПлатежа,""),"")</f>
        <v/>
      </c>
      <c r="D219" s="7" t="str">
        <f ca="1">_xlfn.IFERROR(IF(КредитНеВыплачивается*КредитВыплачивается,ДанныеКредита,""),"")</f>
        <v/>
      </c>
      <c r="E219" s="7" t="str">
        <f ca="1">_xlfn.IFERROR(IF(КредитНеВыплачивается*КредитВыплачивается,МесячныйПлатеж,""),"")</f>
        <v/>
      </c>
      <c r="F219" s="7" t="str">
        <f ca="1">_xlfn.IFERROR(IF(КредитНеВыплачивается*КредитВыплачивается,ОСНОВНАЯ СУММА,""),"")</f>
        <v/>
      </c>
      <c r="G219" s="7" t="str">
        <f ca="1">_xlfn.IFERROR(IF(КредитНеВыплачивается*КредитВыплачивается,СуммаПроцентов,""),"")</f>
        <v/>
      </c>
      <c r="H219" s="7" t="str">
        <f ca="1">_xlfn.IFERROR(IF(КредитНеВыплачивается*КредитВыплачивается,КонечныйБаланс,""),"")</f>
        <v/>
      </c>
    </row>
    <row r="220" spans="2:8" ht="14.25">
      <c r="B220" s="5" t="str">
        <f ca="1">_xlfn.IFERROR(IF(КредитНеВыплачивается*КредитВыплачивается,НомерПлатежа,""),"")</f>
        <v/>
      </c>
      <c r="C220" s="6" t="str">
        <f ca="1">_xlfn.IFERROR(IF(КредитНеВыплачивается*КредитВыплачивается,ДатаПлатежа,""),"")</f>
        <v/>
      </c>
      <c r="D220" s="7" t="str">
        <f ca="1">_xlfn.IFERROR(IF(КредитНеВыплачивается*КредитВыплачивается,ДанныеКредита,""),"")</f>
        <v/>
      </c>
      <c r="E220" s="7" t="str">
        <f ca="1">_xlfn.IFERROR(IF(КредитНеВыплачивается*КредитВыплачивается,МесячныйПлатеж,""),"")</f>
        <v/>
      </c>
      <c r="F220" s="7" t="str">
        <f ca="1">_xlfn.IFERROR(IF(КредитНеВыплачивается*КредитВыплачивается,ОСНОВНАЯ СУММА,""),"")</f>
        <v/>
      </c>
      <c r="G220" s="7" t="str">
        <f ca="1">_xlfn.IFERROR(IF(КредитНеВыплачивается*КредитВыплачивается,СуммаПроцентов,""),"")</f>
        <v/>
      </c>
      <c r="H220" s="7" t="str">
        <f ca="1">_xlfn.IFERROR(IF(КредитНеВыплачивается*КредитВыплачивается,КонечныйБаланс,""),"")</f>
        <v/>
      </c>
    </row>
    <row r="221" spans="2:8" ht="14.25">
      <c r="B221" s="5" t="str">
        <f ca="1">_xlfn.IFERROR(IF(КредитНеВыплачивается*КредитВыплачивается,НомерПлатежа,""),"")</f>
        <v/>
      </c>
      <c r="C221" s="6" t="str">
        <f ca="1">_xlfn.IFERROR(IF(КредитНеВыплачивается*КредитВыплачивается,ДатаПлатежа,""),"")</f>
        <v/>
      </c>
      <c r="D221" s="7" t="str">
        <f ca="1">_xlfn.IFERROR(IF(КредитНеВыплачивается*КредитВыплачивается,ДанныеКредита,""),"")</f>
        <v/>
      </c>
      <c r="E221" s="7" t="str">
        <f ca="1">_xlfn.IFERROR(IF(КредитНеВыплачивается*КредитВыплачивается,МесячныйПлатеж,""),"")</f>
        <v/>
      </c>
      <c r="F221" s="7" t="str">
        <f ca="1">_xlfn.IFERROR(IF(КредитНеВыплачивается*КредитВыплачивается,ОСНОВНАЯ СУММА,""),"")</f>
        <v/>
      </c>
      <c r="G221" s="7" t="str">
        <f ca="1">_xlfn.IFERROR(IF(КредитНеВыплачивается*КредитВыплачивается,СуммаПроцентов,""),"")</f>
        <v/>
      </c>
      <c r="H221" s="7" t="str">
        <f ca="1">_xlfn.IFERROR(IF(КредитНеВыплачивается*КредитВыплачивается,КонечныйБаланс,""),"")</f>
        <v/>
      </c>
    </row>
    <row r="222" spans="2:8" ht="14.25">
      <c r="B222" s="5" t="str">
        <f ca="1">_xlfn.IFERROR(IF(КредитНеВыплачивается*КредитВыплачивается,НомерПлатежа,""),"")</f>
        <v/>
      </c>
      <c r="C222" s="6" t="str">
        <f ca="1">_xlfn.IFERROR(IF(КредитНеВыплачивается*КредитВыплачивается,ДатаПлатежа,""),"")</f>
        <v/>
      </c>
      <c r="D222" s="7" t="str">
        <f ca="1">_xlfn.IFERROR(IF(КредитНеВыплачивается*КредитВыплачивается,ДанныеКредита,""),"")</f>
        <v/>
      </c>
      <c r="E222" s="7" t="str">
        <f ca="1">_xlfn.IFERROR(IF(КредитНеВыплачивается*КредитВыплачивается,МесячныйПлатеж,""),"")</f>
        <v/>
      </c>
      <c r="F222" s="7" t="str">
        <f ca="1">_xlfn.IFERROR(IF(КредитНеВыплачивается*КредитВыплачивается,ОСНОВНАЯ СУММА,""),"")</f>
        <v/>
      </c>
      <c r="G222" s="7" t="str">
        <f ca="1">_xlfn.IFERROR(IF(КредитНеВыплачивается*КредитВыплачивается,СуммаПроцентов,""),"")</f>
        <v/>
      </c>
      <c r="H222" s="7" t="str">
        <f ca="1">_xlfn.IFERROR(IF(КредитНеВыплачивается*КредитВыплачивается,КонечныйБаланс,""),"")</f>
        <v/>
      </c>
    </row>
    <row r="223" spans="2:8" ht="14.25">
      <c r="B223" s="5" t="str">
        <f ca="1">_xlfn.IFERROR(IF(КредитНеВыплачивается*КредитВыплачивается,НомерПлатежа,""),"")</f>
        <v/>
      </c>
      <c r="C223" s="6" t="str">
        <f ca="1">_xlfn.IFERROR(IF(КредитНеВыплачивается*КредитВыплачивается,ДатаПлатежа,""),"")</f>
        <v/>
      </c>
      <c r="D223" s="7" t="str">
        <f ca="1">_xlfn.IFERROR(IF(КредитНеВыплачивается*КредитВыплачивается,ДанныеКредита,""),"")</f>
        <v/>
      </c>
      <c r="E223" s="7" t="str">
        <f ca="1">_xlfn.IFERROR(IF(КредитНеВыплачивается*КредитВыплачивается,МесячныйПлатеж,""),"")</f>
        <v/>
      </c>
      <c r="F223" s="7" t="str">
        <f ca="1">_xlfn.IFERROR(IF(КредитНеВыплачивается*КредитВыплачивается,ОСНОВНАЯ СУММА,""),"")</f>
        <v/>
      </c>
      <c r="G223" s="7" t="str">
        <f ca="1">_xlfn.IFERROR(IF(КредитНеВыплачивается*КредитВыплачивается,СуммаПроцентов,""),"")</f>
        <v/>
      </c>
      <c r="H223" s="7" t="str">
        <f ca="1">_xlfn.IFERROR(IF(КредитНеВыплачивается*КредитВыплачивается,КонечныйБаланс,""),"")</f>
        <v/>
      </c>
    </row>
    <row r="224" spans="2:8" ht="14.25">
      <c r="B224" s="5" t="str">
        <f ca="1">_xlfn.IFERROR(IF(КредитНеВыплачивается*КредитВыплачивается,НомерПлатежа,""),"")</f>
        <v/>
      </c>
      <c r="C224" s="6" t="str">
        <f ca="1">_xlfn.IFERROR(IF(КредитНеВыплачивается*КредитВыплачивается,ДатаПлатежа,""),"")</f>
        <v/>
      </c>
      <c r="D224" s="7" t="str">
        <f ca="1">_xlfn.IFERROR(IF(КредитНеВыплачивается*КредитВыплачивается,ДанныеКредита,""),"")</f>
        <v/>
      </c>
      <c r="E224" s="7" t="str">
        <f ca="1">_xlfn.IFERROR(IF(КредитНеВыплачивается*КредитВыплачивается,МесячныйПлатеж,""),"")</f>
        <v/>
      </c>
      <c r="F224" s="7" t="str">
        <f ca="1">_xlfn.IFERROR(IF(КредитНеВыплачивается*КредитВыплачивается,ОСНОВНАЯ СУММА,""),"")</f>
        <v/>
      </c>
      <c r="G224" s="7" t="str">
        <f ca="1">_xlfn.IFERROR(IF(КредитНеВыплачивается*КредитВыплачивается,СуммаПроцентов,""),"")</f>
        <v/>
      </c>
      <c r="H224" s="7" t="str">
        <f ca="1">_xlfn.IFERROR(IF(КредитНеВыплачивается*КредитВыплачивается,КонечныйБаланс,""),"")</f>
        <v/>
      </c>
    </row>
    <row r="225" spans="2:8" ht="14.25">
      <c r="B225" s="5" t="str">
        <f ca="1">_xlfn.IFERROR(IF(КредитНеВыплачивается*КредитВыплачивается,НомерПлатежа,""),"")</f>
        <v/>
      </c>
      <c r="C225" s="6" t="str">
        <f ca="1">_xlfn.IFERROR(IF(КредитНеВыплачивается*КредитВыплачивается,ДатаПлатежа,""),"")</f>
        <v/>
      </c>
      <c r="D225" s="7" t="str">
        <f ca="1">_xlfn.IFERROR(IF(КредитНеВыплачивается*КредитВыплачивается,ДанныеКредита,""),"")</f>
        <v/>
      </c>
      <c r="E225" s="7" t="str">
        <f ca="1">_xlfn.IFERROR(IF(КредитНеВыплачивается*КредитВыплачивается,МесячныйПлатеж,""),"")</f>
        <v/>
      </c>
      <c r="F225" s="7" t="str">
        <f ca="1">_xlfn.IFERROR(IF(КредитНеВыплачивается*КредитВыплачивается,ОСНОВНАЯ СУММА,""),"")</f>
        <v/>
      </c>
      <c r="G225" s="7" t="str">
        <f ca="1">_xlfn.IFERROR(IF(КредитНеВыплачивается*КредитВыплачивается,СуммаПроцентов,""),"")</f>
        <v/>
      </c>
      <c r="H225" s="7" t="str">
        <f ca="1">_xlfn.IFERROR(IF(КредитНеВыплачивается*КредитВыплачивается,КонечныйБаланс,""),"")</f>
        <v/>
      </c>
    </row>
    <row r="226" spans="2:8" ht="14.25">
      <c r="B226" s="5" t="str">
        <f ca="1">_xlfn.IFERROR(IF(КредитНеВыплачивается*КредитВыплачивается,НомерПлатежа,""),"")</f>
        <v/>
      </c>
      <c r="C226" s="6" t="str">
        <f ca="1">_xlfn.IFERROR(IF(КредитНеВыплачивается*КредитВыплачивается,ДатаПлатежа,""),"")</f>
        <v/>
      </c>
      <c r="D226" s="7" t="str">
        <f ca="1">_xlfn.IFERROR(IF(КредитНеВыплачивается*КредитВыплачивается,ДанныеКредита,""),"")</f>
        <v/>
      </c>
      <c r="E226" s="7" t="str">
        <f ca="1">_xlfn.IFERROR(IF(КредитНеВыплачивается*КредитВыплачивается,МесячныйПлатеж,""),"")</f>
        <v/>
      </c>
      <c r="F226" s="7" t="str">
        <f ca="1">_xlfn.IFERROR(IF(КредитНеВыплачивается*КредитВыплачивается,ОСНОВНАЯ СУММА,""),"")</f>
        <v/>
      </c>
      <c r="G226" s="7" t="str">
        <f ca="1">_xlfn.IFERROR(IF(КредитНеВыплачивается*КредитВыплачивается,СуммаПроцентов,""),"")</f>
        <v/>
      </c>
      <c r="H226" s="7" t="str">
        <f ca="1">_xlfn.IFERROR(IF(КредитНеВыплачивается*КредитВыплачивается,КонечныйБаланс,""),"")</f>
        <v/>
      </c>
    </row>
    <row r="227" spans="2:8" ht="14.25">
      <c r="B227" s="5" t="str">
        <f ca="1">_xlfn.IFERROR(IF(КредитНеВыплачивается*КредитВыплачивается,НомерПлатежа,""),"")</f>
        <v/>
      </c>
      <c r="C227" s="6" t="str">
        <f ca="1">_xlfn.IFERROR(IF(КредитНеВыплачивается*КредитВыплачивается,ДатаПлатежа,""),"")</f>
        <v/>
      </c>
      <c r="D227" s="7" t="str">
        <f ca="1">_xlfn.IFERROR(IF(КредитНеВыплачивается*КредитВыплачивается,ДанныеКредита,""),"")</f>
        <v/>
      </c>
      <c r="E227" s="7" t="str">
        <f ca="1">_xlfn.IFERROR(IF(КредитНеВыплачивается*КредитВыплачивается,МесячныйПлатеж,""),"")</f>
        <v/>
      </c>
      <c r="F227" s="7" t="str">
        <f ca="1">_xlfn.IFERROR(IF(КредитНеВыплачивается*КредитВыплачивается,ОСНОВНАЯ СУММА,""),"")</f>
        <v/>
      </c>
      <c r="G227" s="7" t="str">
        <f ca="1">_xlfn.IFERROR(IF(КредитНеВыплачивается*КредитВыплачивается,СуммаПроцентов,""),"")</f>
        <v/>
      </c>
      <c r="H227" s="7" t="str">
        <f ca="1">_xlfn.IFERROR(IF(КредитНеВыплачивается*КредитВыплачивается,КонечныйБаланс,""),"")</f>
        <v/>
      </c>
    </row>
    <row r="228" spans="2:8" ht="14.25">
      <c r="B228" s="5" t="str">
        <f ca="1">_xlfn.IFERROR(IF(КредитНеВыплачивается*КредитВыплачивается,НомерПлатежа,""),"")</f>
        <v/>
      </c>
      <c r="C228" s="6" t="str">
        <f ca="1">_xlfn.IFERROR(IF(КредитНеВыплачивается*КредитВыплачивается,ДатаПлатежа,""),"")</f>
        <v/>
      </c>
      <c r="D228" s="7" t="str">
        <f ca="1">_xlfn.IFERROR(IF(КредитНеВыплачивается*КредитВыплачивается,ДанныеКредита,""),"")</f>
        <v/>
      </c>
      <c r="E228" s="7" t="str">
        <f ca="1">_xlfn.IFERROR(IF(КредитНеВыплачивается*КредитВыплачивается,МесячныйПлатеж,""),"")</f>
        <v/>
      </c>
      <c r="F228" s="7" t="str">
        <f ca="1">_xlfn.IFERROR(IF(КредитНеВыплачивается*КредитВыплачивается,ОСНОВНАЯ СУММА,""),"")</f>
        <v/>
      </c>
      <c r="G228" s="7" t="str">
        <f ca="1">_xlfn.IFERROR(IF(КредитНеВыплачивается*КредитВыплачивается,СуммаПроцентов,""),"")</f>
        <v/>
      </c>
      <c r="H228" s="7" t="str">
        <f ca="1">_xlfn.IFERROR(IF(КредитНеВыплачивается*КредитВыплачивается,КонечныйБаланс,""),"")</f>
        <v/>
      </c>
    </row>
    <row r="229" spans="2:8" ht="14.25">
      <c r="B229" s="5" t="str">
        <f ca="1">_xlfn.IFERROR(IF(КредитНеВыплачивается*КредитВыплачивается,НомерПлатежа,""),"")</f>
        <v/>
      </c>
      <c r="C229" s="6" t="str">
        <f ca="1">_xlfn.IFERROR(IF(КредитНеВыплачивается*КредитВыплачивается,ДатаПлатежа,""),"")</f>
        <v/>
      </c>
      <c r="D229" s="7" t="str">
        <f ca="1">_xlfn.IFERROR(IF(КредитНеВыплачивается*КредитВыплачивается,ДанныеКредита,""),"")</f>
        <v/>
      </c>
      <c r="E229" s="7" t="str">
        <f ca="1">_xlfn.IFERROR(IF(КредитНеВыплачивается*КредитВыплачивается,МесячныйПлатеж,""),"")</f>
        <v/>
      </c>
      <c r="F229" s="7" t="str">
        <f ca="1">_xlfn.IFERROR(IF(КредитНеВыплачивается*КредитВыплачивается,ОСНОВНАЯ СУММА,""),"")</f>
        <v/>
      </c>
      <c r="G229" s="7" t="str">
        <f ca="1">_xlfn.IFERROR(IF(КредитНеВыплачивается*КредитВыплачивается,СуммаПроцентов,""),"")</f>
        <v/>
      </c>
      <c r="H229" s="7" t="str">
        <f ca="1">_xlfn.IFERROR(IF(КредитНеВыплачивается*КредитВыплачивается,КонечныйБаланс,""),"")</f>
        <v/>
      </c>
    </row>
    <row r="230" spans="2:8" ht="14.25">
      <c r="B230" s="5" t="str">
        <f ca="1">_xlfn.IFERROR(IF(КредитНеВыплачивается*КредитВыплачивается,НомерПлатежа,""),"")</f>
        <v/>
      </c>
      <c r="C230" s="6" t="str">
        <f ca="1">_xlfn.IFERROR(IF(КредитНеВыплачивается*КредитВыплачивается,ДатаПлатежа,""),"")</f>
        <v/>
      </c>
      <c r="D230" s="7" t="str">
        <f ca="1">_xlfn.IFERROR(IF(КредитНеВыплачивается*КредитВыплачивается,ДанныеКредита,""),"")</f>
        <v/>
      </c>
      <c r="E230" s="7" t="str">
        <f ca="1">_xlfn.IFERROR(IF(КредитНеВыплачивается*КредитВыплачивается,МесячныйПлатеж,""),"")</f>
        <v/>
      </c>
      <c r="F230" s="7" t="str">
        <f ca="1">_xlfn.IFERROR(IF(КредитНеВыплачивается*КредитВыплачивается,ОСНОВНАЯ СУММА,""),"")</f>
        <v/>
      </c>
      <c r="G230" s="7" t="str">
        <f ca="1">_xlfn.IFERROR(IF(КредитНеВыплачивается*КредитВыплачивается,СуммаПроцентов,""),"")</f>
        <v/>
      </c>
      <c r="H230" s="7" t="str">
        <f ca="1">_xlfn.IFERROR(IF(КредитНеВыплачивается*КредитВыплачивается,КонечныйБаланс,""),"")</f>
        <v/>
      </c>
    </row>
    <row r="231" spans="2:8" ht="14.25">
      <c r="B231" s="5" t="str">
        <f ca="1">_xlfn.IFERROR(IF(КредитНеВыплачивается*КредитВыплачивается,НомерПлатежа,""),"")</f>
        <v/>
      </c>
      <c r="C231" s="6" t="str">
        <f ca="1">_xlfn.IFERROR(IF(КредитНеВыплачивается*КредитВыплачивается,ДатаПлатежа,""),"")</f>
        <v/>
      </c>
      <c r="D231" s="7" t="str">
        <f ca="1">_xlfn.IFERROR(IF(КредитНеВыплачивается*КредитВыплачивается,ДанныеКредита,""),"")</f>
        <v/>
      </c>
      <c r="E231" s="7" t="str">
        <f ca="1">_xlfn.IFERROR(IF(КредитНеВыплачивается*КредитВыплачивается,МесячныйПлатеж,""),"")</f>
        <v/>
      </c>
      <c r="F231" s="7" t="str">
        <f ca="1">_xlfn.IFERROR(IF(КредитНеВыплачивается*КредитВыплачивается,ОСНОВНАЯ СУММА,""),"")</f>
        <v/>
      </c>
      <c r="G231" s="7" t="str">
        <f ca="1">_xlfn.IFERROR(IF(КредитНеВыплачивается*КредитВыплачивается,СуммаПроцентов,""),"")</f>
        <v/>
      </c>
      <c r="H231" s="7" t="str">
        <f ca="1">_xlfn.IFERROR(IF(КредитНеВыплачивается*КредитВыплачивается,КонечныйБаланс,""),"")</f>
        <v/>
      </c>
    </row>
    <row r="232" spans="2:8" ht="14.25">
      <c r="B232" s="5" t="str">
        <f ca="1">_xlfn.IFERROR(IF(КредитНеВыплачивается*КредитВыплачивается,НомерПлатежа,""),"")</f>
        <v/>
      </c>
      <c r="C232" s="6" t="str">
        <f ca="1">_xlfn.IFERROR(IF(КредитНеВыплачивается*КредитВыплачивается,ДатаПлатежа,""),"")</f>
        <v/>
      </c>
      <c r="D232" s="7" t="str">
        <f ca="1">_xlfn.IFERROR(IF(КредитНеВыплачивается*КредитВыплачивается,ДанныеКредита,""),"")</f>
        <v/>
      </c>
      <c r="E232" s="7" t="str">
        <f ca="1">_xlfn.IFERROR(IF(КредитНеВыплачивается*КредитВыплачивается,МесячныйПлатеж,""),"")</f>
        <v/>
      </c>
      <c r="F232" s="7" t="str">
        <f ca="1">_xlfn.IFERROR(IF(КредитНеВыплачивается*КредитВыплачивается,ОСНОВНАЯ СУММА,""),"")</f>
        <v/>
      </c>
      <c r="G232" s="7" t="str">
        <f ca="1">_xlfn.IFERROR(IF(КредитНеВыплачивается*КредитВыплачивается,СуммаПроцентов,""),"")</f>
        <v/>
      </c>
      <c r="H232" s="7" t="str">
        <f ca="1">_xlfn.IFERROR(IF(КредитНеВыплачивается*КредитВыплачивается,КонечныйБаланс,""),"")</f>
        <v/>
      </c>
    </row>
    <row r="233" spans="2:8" ht="14.25">
      <c r="B233" s="5" t="str">
        <f ca="1">_xlfn.IFERROR(IF(КредитНеВыплачивается*КредитВыплачивается,НомерПлатежа,""),"")</f>
        <v/>
      </c>
      <c r="C233" s="6" t="str">
        <f ca="1">_xlfn.IFERROR(IF(КредитНеВыплачивается*КредитВыплачивается,ДатаПлатежа,""),"")</f>
        <v/>
      </c>
      <c r="D233" s="7" t="str">
        <f ca="1">_xlfn.IFERROR(IF(КредитНеВыплачивается*КредитВыплачивается,ДанныеКредита,""),"")</f>
        <v/>
      </c>
      <c r="E233" s="7" t="str">
        <f ca="1">_xlfn.IFERROR(IF(КредитНеВыплачивается*КредитВыплачивается,МесячныйПлатеж,""),"")</f>
        <v/>
      </c>
      <c r="F233" s="7" t="str">
        <f ca="1">_xlfn.IFERROR(IF(КредитНеВыплачивается*КредитВыплачивается,ОСНОВНАЯ СУММА,""),"")</f>
        <v/>
      </c>
      <c r="G233" s="7" t="str">
        <f ca="1">_xlfn.IFERROR(IF(КредитНеВыплачивается*КредитВыплачивается,СуммаПроцентов,""),"")</f>
        <v/>
      </c>
      <c r="H233" s="7" t="str">
        <f ca="1">_xlfn.IFERROR(IF(КредитНеВыплачивается*КредитВыплачивается,КонечныйБаланс,""),"")</f>
        <v/>
      </c>
    </row>
    <row r="234" spans="2:8" ht="14.25">
      <c r="B234" s="5" t="str">
        <f ca="1">_xlfn.IFERROR(IF(КредитНеВыплачивается*КредитВыплачивается,НомерПлатежа,""),"")</f>
        <v/>
      </c>
      <c r="C234" s="6" t="str">
        <f ca="1">_xlfn.IFERROR(IF(КредитНеВыплачивается*КредитВыплачивается,ДатаПлатежа,""),"")</f>
        <v/>
      </c>
      <c r="D234" s="7" t="str">
        <f ca="1">_xlfn.IFERROR(IF(КредитНеВыплачивается*КредитВыплачивается,ДанныеКредита,""),"")</f>
        <v/>
      </c>
      <c r="E234" s="7" t="str">
        <f ca="1">_xlfn.IFERROR(IF(КредитНеВыплачивается*КредитВыплачивается,МесячныйПлатеж,""),"")</f>
        <v/>
      </c>
      <c r="F234" s="7" t="str">
        <f ca="1">_xlfn.IFERROR(IF(КредитНеВыплачивается*КредитВыплачивается,ОСНОВНАЯ СУММА,""),"")</f>
        <v/>
      </c>
      <c r="G234" s="7" t="str">
        <f ca="1">_xlfn.IFERROR(IF(КредитНеВыплачивается*КредитВыплачивается,СуммаПроцентов,""),"")</f>
        <v/>
      </c>
      <c r="H234" s="7" t="str">
        <f ca="1">_xlfn.IFERROR(IF(КредитНеВыплачивается*КредитВыплачивается,КонечныйБаланс,""),"")</f>
        <v/>
      </c>
    </row>
    <row r="235" spans="2:8" ht="14.25">
      <c r="B235" s="5" t="str">
        <f ca="1">_xlfn.IFERROR(IF(КредитНеВыплачивается*КредитВыплачивается,НомерПлатежа,""),"")</f>
        <v/>
      </c>
      <c r="C235" s="6" t="str">
        <f ca="1">_xlfn.IFERROR(IF(КредитНеВыплачивается*КредитВыплачивается,ДатаПлатежа,""),"")</f>
        <v/>
      </c>
      <c r="D235" s="7" t="str">
        <f ca="1">_xlfn.IFERROR(IF(КредитНеВыплачивается*КредитВыплачивается,ДанныеКредита,""),"")</f>
        <v/>
      </c>
      <c r="E235" s="7" t="str">
        <f ca="1">_xlfn.IFERROR(IF(КредитНеВыплачивается*КредитВыплачивается,МесячныйПлатеж,""),"")</f>
        <v/>
      </c>
      <c r="F235" s="7" t="str">
        <f ca="1">_xlfn.IFERROR(IF(КредитНеВыплачивается*КредитВыплачивается,ОСНОВНАЯ СУММА,""),"")</f>
        <v/>
      </c>
      <c r="G235" s="7" t="str">
        <f ca="1">_xlfn.IFERROR(IF(КредитНеВыплачивается*КредитВыплачивается,СуммаПроцентов,""),"")</f>
        <v/>
      </c>
      <c r="H235" s="7" t="str">
        <f ca="1">_xlfn.IFERROR(IF(КредитНеВыплачивается*КредитВыплачивается,КонечныйБаланс,""),"")</f>
        <v/>
      </c>
    </row>
    <row r="236" spans="2:8" ht="14.25">
      <c r="B236" s="5" t="str">
        <f ca="1">_xlfn.IFERROR(IF(КредитНеВыплачивается*КредитВыплачивается,НомерПлатежа,""),"")</f>
        <v/>
      </c>
      <c r="C236" s="6" t="str">
        <f ca="1">_xlfn.IFERROR(IF(КредитНеВыплачивается*КредитВыплачивается,ДатаПлатежа,""),"")</f>
        <v/>
      </c>
      <c r="D236" s="7" t="str">
        <f ca="1">_xlfn.IFERROR(IF(КредитНеВыплачивается*КредитВыплачивается,ДанныеКредита,""),"")</f>
        <v/>
      </c>
      <c r="E236" s="7" t="str">
        <f ca="1">_xlfn.IFERROR(IF(КредитНеВыплачивается*КредитВыплачивается,МесячныйПлатеж,""),"")</f>
        <v/>
      </c>
      <c r="F236" s="7" t="str">
        <f ca="1">_xlfn.IFERROR(IF(КредитНеВыплачивается*КредитВыплачивается,ОСНОВНАЯ СУММА,""),"")</f>
        <v/>
      </c>
      <c r="G236" s="7" t="str">
        <f ca="1">_xlfn.IFERROR(IF(КредитНеВыплачивается*КредитВыплачивается,СуммаПроцентов,""),"")</f>
        <v/>
      </c>
      <c r="H236" s="7" t="str">
        <f ca="1">_xlfn.IFERROR(IF(КредитНеВыплачивается*КредитВыплачивается,КонечныйБаланс,""),"")</f>
        <v/>
      </c>
    </row>
    <row r="237" spans="2:8" ht="14.25">
      <c r="B237" s="5" t="str">
        <f ca="1">_xlfn.IFERROR(IF(КредитНеВыплачивается*КредитВыплачивается,НомерПлатежа,""),"")</f>
        <v/>
      </c>
      <c r="C237" s="6" t="str">
        <f ca="1">_xlfn.IFERROR(IF(КредитНеВыплачивается*КредитВыплачивается,ДатаПлатежа,""),"")</f>
        <v/>
      </c>
      <c r="D237" s="7" t="str">
        <f ca="1">_xlfn.IFERROR(IF(КредитНеВыплачивается*КредитВыплачивается,ДанныеКредита,""),"")</f>
        <v/>
      </c>
      <c r="E237" s="7" t="str">
        <f ca="1">_xlfn.IFERROR(IF(КредитНеВыплачивается*КредитВыплачивается,МесячныйПлатеж,""),"")</f>
        <v/>
      </c>
      <c r="F237" s="7" t="str">
        <f ca="1">_xlfn.IFERROR(IF(КредитНеВыплачивается*КредитВыплачивается,ОСНОВНАЯ СУММА,""),"")</f>
        <v/>
      </c>
      <c r="G237" s="7" t="str">
        <f ca="1">_xlfn.IFERROR(IF(КредитНеВыплачивается*КредитВыплачивается,СуммаПроцентов,""),"")</f>
        <v/>
      </c>
      <c r="H237" s="7" t="str">
        <f ca="1">_xlfn.IFERROR(IF(КредитНеВыплачивается*КредитВыплачивается,КонечныйБаланс,""),"")</f>
        <v/>
      </c>
    </row>
    <row r="238" spans="2:8" ht="14.25">
      <c r="B238" s="5" t="str">
        <f ca="1">_xlfn.IFERROR(IF(КредитНеВыплачивается*КредитВыплачивается,НомерПлатежа,""),"")</f>
        <v/>
      </c>
      <c r="C238" s="6" t="str">
        <f ca="1">_xlfn.IFERROR(IF(КредитНеВыплачивается*КредитВыплачивается,ДатаПлатежа,""),"")</f>
        <v/>
      </c>
      <c r="D238" s="7" t="str">
        <f ca="1">_xlfn.IFERROR(IF(КредитНеВыплачивается*КредитВыплачивается,ДанныеКредита,""),"")</f>
        <v/>
      </c>
      <c r="E238" s="7" t="str">
        <f ca="1">_xlfn.IFERROR(IF(КредитНеВыплачивается*КредитВыплачивается,МесячныйПлатеж,""),"")</f>
        <v/>
      </c>
      <c r="F238" s="7" t="str">
        <f ca="1">_xlfn.IFERROR(IF(КредитНеВыплачивается*КредитВыплачивается,ОСНОВНАЯ СУММА,""),"")</f>
        <v/>
      </c>
      <c r="G238" s="7" t="str">
        <f ca="1">_xlfn.IFERROR(IF(КредитНеВыплачивается*КредитВыплачивается,СуммаПроцентов,""),"")</f>
        <v/>
      </c>
      <c r="H238" s="7" t="str">
        <f ca="1">_xlfn.IFERROR(IF(КредитНеВыплачивается*КредитВыплачивается,КонечныйБаланс,""),"")</f>
        <v/>
      </c>
    </row>
    <row r="239" spans="2:8" ht="14.25">
      <c r="B239" s="5" t="str">
        <f ca="1">_xlfn.IFERROR(IF(КредитНеВыплачивается*КредитВыплачивается,НомерПлатежа,""),"")</f>
        <v/>
      </c>
      <c r="C239" s="6" t="str">
        <f ca="1">_xlfn.IFERROR(IF(КредитНеВыплачивается*КредитВыплачивается,ДатаПлатежа,""),"")</f>
        <v/>
      </c>
      <c r="D239" s="7" t="str">
        <f ca="1">_xlfn.IFERROR(IF(КредитНеВыплачивается*КредитВыплачивается,ДанныеКредита,""),"")</f>
        <v/>
      </c>
      <c r="E239" s="7" t="str">
        <f ca="1">_xlfn.IFERROR(IF(КредитНеВыплачивается*КредитВыплачивается,МесячныйПлатеж,""),"")</f>
        <v/>
      </c>
      <c r="F239" s="7" t="str">
        <f ca="1">_xlfn.IFERROR(IF(КредитНеВыплачивается*КредитВыплачивается,ОСНОВНАЯ СУММА,""),"")</f>
        <v/>
      </c>
      <c r="G239" s="7" t="str">
        <f ca="1">_xlfn.IFERROR(IF(КредитНеВыплачивается*КредитВыплачивается,СуммаПроцентов,""),"")</f>
        <v/>
      </c>
      <c r="H239" s="7" t="str">
        <f ca="1">_xlfn.IFERROR(IF(КредитНеВыплачивается*КредитВыплачивается,КонечныйБаланс,""),"")</f>
        <v/>
      </c>
    </row>
    <row r="240" spans="2:8" ht="14.25">
      <c r="B240" s="5" t="str">
        <f ca="1">_xlfn.IFERROR(IF(КредитНеВыплачивается*КредитВыплачивается,НомерПлатежа,""),"")</f>
        <v/>
      </c>
      <c r="C240" s="6" t="str">
        <f ca="1">_xlfn.IFERROR(IF(КредитНеВыплачивается*КредитВыплачивается,ДатаПлатежа,""),"")</f>
        <v/>
      </c>
      <c r="D240" s="7" t="str">
        <f ca="1">_xlfn.IFERROR(IF(КредитНеВыплачивается*КредитВыплачивается,ДанныеКредита,""),"")</f>
        <v/>
      </c>
      <c r="E240" s="7" t="str">
        <f ca="1">_xlfn.IFERROR(IF(КредитНеВыплачивается*КредитВыплачивается,МесячныйПлатеж,""),"")</f>
        <v/>
      </c>
      <c r="F240" s="7" t="str">
        <f ca="1">_xlfn.IFERROR(IF(КредитНеВыплачивается*КредитВыплачивается,ОСНОВНАЯ СУММА,""),"")</f>
        <v/>
      </c>
      <c r="G240" s="7" t="str">
        <f ca="1">_xlfn.IFERROR(IF(КредитНеВыплачивается*КредитВыплачивается,СуммаПроцентов,""),"")</f>
        <v/>
      </c>
      <c r="H240" s="7" t="str">
        <f ca="1">_xlfn.IFERROR(IF(КредитНеВыплачивается*КредитВыплачивается,КонечныйБаланс,""),"")</f>
        <v/>
      </c>
    </row>
    <row r="241" spans="2:8" ht="14.25">
      <c r="B241" s="5" t="str">
        <f ca="1">_xlfn.IFERROR(IF(КредитНеВыплачивается*КредитВыплачивается,НомерПлатежа,""),"")</f>
        <v/>
      </c>
      <c r="C241" s="6" t="str">
        <f ca="1">_xlfn.IFERROR(IF(КредитНеВыплачивается*КредитВыплачивается,ДатаПлатежа,""),"")</f>
        <v/>
      </c>
      <c r="D241" s="7" t="str">
        <f ca="1">_xlfn.IFERROR(IF(КредитНеВыплачивается*КредитВыплачивается,ДанныеКредита,""),"")</f>
        <v/>
      </c>
      <c r="E241" s="7" t="str">
        <f ca="1">_xlfn.IFERROR(IF(КредитНеВыплачивается*КредитВыплачивается,МесячныйПлатеж,""),"")</f>
        <v/>
      </c>
      <c r="F241" s="7" t="str">
        <f ca="1">_xlfn.IFERROR(IF(КредитНеВыплачивается*КредитВыплачивается,ОСНОВНАЯ СУММА,""),"")</f>
        <v/>
      </c>
      <c r="G241" s="7" t="str">
        <f ca="1">_xlfn.IFERROR(IF(КредитНеВыплачивается*КредитВыплачивается,СуммаПроцентов,""),"")</f>
        <v/>
      </c>
      <c r="H241" s="7" t="str">
        <f ca="1">_xlfn.IFERROR(IF(КредитНеВыплачивается*КредитВыплачивается,КонечныйБаланс,""),"")</f>
        <v/>
      </c>
    </row>
    <row r="242" spans="2:8" ht="14.25">
      <c r="B242" s="5" t="str">
        <f ca="1">_xlfn.IFERROR(IF(КредитНеВыплачивается*КредитВыплачивается,НомерПлатежа,""),"")</f>
        <v/>
      </c>
      <c r="C242" s="6" t="str">
        <f ca="1">_xlfn.IFERROR(IF(КредитНеВыплачивается*КредитВыплачивается,ДатаПлатежа,""),"")</f>
        <v/>
      </c>
      <c r="D242" s="7" t="str">
        <f ca="1">_xlfn.IFERROR(IF(КредитНеВыплачивается*КредитВыплачивается,ДанныеКредита,""),"")</f>
        <v/>
      </c>
      <c r="E242" s="7" t="str">
        <f ca="1">_xlfn.IFERROR(IF(КредитНеВыплачивается*КредитВыплачивается,МесячныйПлатеж,""),"")</f>
        <v/>
      </c>
      <c r="F242" s="7" t="str">
        <f ca="1">_xlfn.IFERROR(IF(КредитНеВыплачивается*КредитВыплачивается,ОСНОВНАЯ СУММА,""),"")</f>
        <v/>
      </c>
      <c r="G242" s="7" t="str">
        <f ca="1">_xlfn.IFERROR(IF(КредитНеВыплачивается*КредитВыплачивается,СуммаПроцентов,""),"")</f>
        <v/>
      </c>
      <c r="H242" s="7" t="str">
        <f ca="1">_xlfn.IFERROR(IF(КредитНеВыплачивается*КредитВыплачивается,КонечныйБаланс,""),"")</f>
        <v/>
      </c>
    </row>
    <row r="243" spans="2:8" ht="14.25">
      <c r="B243" s="5" t="str">
        <f ca="1">_xlfn.IFERROR(IF(КредитНеВыплачивается*КредитВыплачивается,НомерПлатежа,""),"")</f>
        <v/>
      </c>
      <c r="C243" s="6" t="str">
        <f ca="1">_xlfn.IFERROR(IF(КредитНеВыплачивается*КредитВыплачивается,ДатаПлатежа,""),"")</f>
        <v/>
      </c>
      <c r="D243" s="7" t="str">
        <f ca="1">_xlfn.IFERROR(IF(КредитНеВыплачивается*КредитВыплачивается,ДанныеКредита,""),"")</f>
        <v/>
      </c>
      <c r="E243" s="7" t="str">
        <f ca="1">_xlfn.IFERROR(IF(КредитНеВыплачивается*КредитВыплачивается,МесячныйПлатеж,""),"")</f>
        <v/>
      </c>
      <c r="F243" s="7" t="str">
        <f ca="1">_xlfn.IFERROR(IF(КредитНеВыплачивается*КредитВыплачивается,ОСНОВНАЯ СУММА,""),"")</f>
        <v/>
      </c>
      <c r="G243" s="7" t="str">
        <f ca="1">_xlfn.IFERROR(IF(КредитНеВыплачивается*КредитВыплачивается,СуммаПроцентов,""),"")</f>
        <v/>
      </c>
      <c r="H243" s="7" t="str">
        <f ca="1">_xlfn.IFERROR(IF(КредитНеВыплачивается*КредитВыплачивается,КонечныйБаланс,""),"")</f>
        <v/>
      </c>
    </row>
    <row r="244" spans="2:8" ht="14.25">
      <c r="B244" s="5" t="str">
        <f ca="1">_xlfn.IFERROR(IF(КредитНеВыплачивается*КредитВыплачивается,НомерПлатежа,""),"")</f>
        <v/>
      </c>
      <c r="C244" s="6" t="str">
        <f ca="1">_xlfn.IFERROR(IF(КредитНеВыплачивается*КредитВыплачивается,ДатаПлатежа,""),"")</f>
        <v/>
      </c>
      <c r="D244" s="7" t="str">
        <f ca="1">_xlfn.IFERROR(IF(КредитНеВыплачивается*КредитВыплачивается,ДанныеКредита,""),"")</f>
        <v/>
      </c>
      <c r="E244" s="7" t="str">
        <f ca="1">_xlfn.IFERROR(IF(КредитНеВыплачивается*КредитВыплачивается,МесячныйПлатеж,""),"")</f>
        <v/>
      </c>
      <c r="F244" s="7" t="str">
        <f ca="1">_xlfn.IFERROR(IF(КредитНеВыплачивается*КредитВыплачивается,ОСНОВНАЯ СУММА,""),"")</f>
        <v/>
      </c>
      <c r="G244" s="7" t="str">
        <f ca="1">_xlfn.IFERROR(IF(КредитНеВыплачивается*КредитВыплачивается,СуммаПроцентов,""),"")</f>
        <v/>
      </c>
      <c r="H244" s="7" t="str">
        <f ca="1">_xlfn.IFERROR(IF(КредитНеВыплачивается*КредитВыплачивается,КонечныйБаланс,""),"")</f>
        <v/>
      </c>
    </row>
    <row r="245" spans="2:8" ht="14.25">
      <c r="B245" s="5" t="str">
        <f ca="1">_xlfn.IFERROR(IF(КредитНеВыплачивается*КредитВыплачивается,НомерПлатежа,""),"")</f>
        <v/>
      </c>
      <c r="C245" s="6" t="str">
        <f ca="1">_xlfn.IFERROR(IF(КредитНеВыплачивается*КредитВыплачивается,ДатаПлатежа,""),"")</f>
        <v/>
      </c>
      <c r="D245" s="7" t="str">
        <f ca="1">_xlfn.IFERROR(IF(КредитНеВыплачивается*КредитВыплачивается,ДанныеКредита,""),"")</f>
        <v/>
      </c>
      <c r="E245" s="7" t="str">
        <f ca="1">_xlfn.IFERROR(IF(КредитНеВыплачивается*КредитВыплачивается,МесячныйПлатеж,""),"")</f>
        <v/>
      </c>
      <c r="F245" s="7" t="str">
        <f ca="1">_xlfn.IFERROR(IF(КредитНеВыплачивается*КредитВыплачивается,ОСНОВНАЯ СУММА,""),"")</f>
        <v/>
      </c>
      <c r="G245" s="7" t="str">
        <f ca="1">_xlfn.IFERROR(IF(КредитНеВыплачивается*КредитВыплачивается,СуммаПроцентов,""),"")</f>
        <v/>
      </c>
      <c r="H245" s="7" t="str">
        <f ca="1">_xlfn.IFERROR(IF(КредитНеВыплачивается*КредитВыплачивается,КонечныйБаланс,""),"")</f>
        <v/>
      </c>
    </row>
    <row r="246" spans="2:8" ht="14.25">
      <c r="B246" s="5" t="str">
        <f ca="1">_xlfn.IFERROR(IF(КредитНеВыплачивается*КредитВыплачивается,НомерПлатежа,""),"")</f>
        <v/>
      </c>
      <c r="C246" s="6" t="str">
        <f ca="1">_xlfn.IFERROR(IF(КредитНеВыплачивается*КредитВыплачивается,ДатаПлатежа,""),"")</f>
        <v/>
      </c>
      <c r="D246" s="7" t="str">
        <f ca="1">_xlfn.IFERROR(IF(КредитНеВыплачивается*КредитВыплачивается,ДанныеКредита,""),"")</f>
        <v/>
      </c>
      <c r="E246" s="7" t="str">
        <f ca="1">_xlfn.IFERROR(IF(КредитНеВыплачивается*КредитВыплачивается,МесячныйПлатеж,""),"")</f>
        <v/>
      </c>
      <c r="F246" s="7" t="str">
        <f ca="1">_xlfn.IFERROR(IF(КредитНеВыплачивается*КредитВыплачивается,ОСНОВНАЯ СУММА,""),"")</f>
        <v/>
      </c>
      <c r="G246" s="7" t="str">
        <f ca="1">_xlfn.IFERROR(IF(КредитНеВыплачивается*КредитВыплачивается,СуммаПроцентов,""),"")</f>
        <v/>
      </c>
      <c r="H246" s="7" t="str">
        <f ca="1">_xlfn.IFERROR(IF(КредитНеВыплачивается*КредитВыплачивается,КонечныйБаланс,""),"")</f>
        <v/>
      </c>
    </row>
    <row r="247" spans="2:8" ht="14.25">
      <c r="B247" s="5" t="str">
        <f ca="1">_xlfn.IFERROR(IF(КредитНеВыплачивается*КредитВыплачивается,НомерПлатежа,""),"")</f>
        <v/>
      </c>
      <c r="C247" s="6" t="str">
        <f ca="1">_xlfn.IFERROR(IF(КредитНеВыплачивается*КредитВыплачивается,ДатаПлатежа,""),"")</f>
        <v/>
      </c>
      <c r="D247" s="7" t="str">
        <f ca="1">_xlfn.IFERROR(IF(КредитНеВыплачивается*КредитВыплачивается,ДанныеКредита,""),"")</f>
        <v/>
      </c>
      <c r="E247" s="7" t="str">
        <f ca="1">_xlfn.IFERROR(IF(КредитНеВыплачивается*КредитВыплачивается,МесячныйПлатеж,""),"")</f>
        <v/>
      </c>
      <c r="F247" s="7" t="str">
        <f ca="1">_xlfn.IFERROR(IF(КредитНеВыплачивается*КредитВыплачивается,ОСНОВНАЯ СУММА,""),"")</f>
        <v/>
      </c>
      <c r="G247" s="7" t="str">
        <f ca="1">_xlfn.IFERROR(IF(КредитНеВыплачивается*КредитВыплачивается,СуммаПроцентов,""),"")</f>
        <v/>
      </c>
      <c r="H247" s="7" t="str">
        <f ca="1">_xlfn.IFERROR(IF(КредитНеВыплачивается*КредитВыплачивается,КонечныйБаланс,""),"")</f>
        <v/>
      </c>
    </row>
    <row r="248" spans="2:8" ht="14.25">
      <c r="B248" s="5" t="str">
        <f ca="1">_xlfn.IFERROR(IF(КредитНеВыплачивается*КредитВыплачивается,НомерПлатежа,""),"")</f>
        <v/>
      </c>
      <c r="C248" s="6" t="str">
        <f ca="1">_xlfn.IFERROR(IF(КредитНеВыплачивается*КредитВыплачивается,ДатаПлатежа,""),"")</f>
        <v/>
      </c>
      <c r="D248" s="7" t="str">
        <f ca="1">_xlfn.IFERROR(IF(КредитНеВыплачивается*КредитВыплачивается,ДанныеКредита,""),"")</f>
        <v/>
      </c>
      <c r="E248" s="7" t="str">
        <f ca="1">_xlfn.IFERROR(IF(КредитНеВыплачивается*КредитВыплачивается,МесячныйПлатеж,""),"")</f>
        <v/>
      </c>
      <c r="F248" s="7" t="str">
        <f ca="1">_xlfn.IFERROR(IF(КредитНеВыплачивается*КредитВыплачивается,ОСНОВНАЯ СУММА,""),"")</f>
        <v/>
      </c>
      <c r="G248" s="7" t="str">
        <f ca="1">_xlfn.IFERROR(IF(КредитНеВыплачивается*КредитВыплачивается,СуммаПроцентов,""),"")</f>
        <v/>
      </c>
      <c r="H248" s="7" t="str">
        <f ca="1">_xlfn.IFERROR(IF(КредитНеВыплачивается*КредитВыплачивается,КонечныйБаланс,""),"")</f>
        <v/>
      </c>
    </row>
    <row r="249" spans="2:8" ht="14.25">
      <c r="B249" s="5" t="str">
        <f ca="1">_xlfn.IFERROR(IF(КредитНеВыплачивается*КредитВыплачивается,НомерПлатежа,""),"")</f>
        <v/>
      </c>
      <c r="C249" s="6" t="str">
        <f ca="1">_xlfn.IFERROR(IF(КредитНеВыплачивается*КредитВыплачивается,ДатаПлатежа,""),"")</f>
        <v/>
      </c>
      <c r="D249" s="7" t="str">
        <f ca="1">_xlfn.IFERROR(IF(КредитНеВыплачивается*КредитВыплачивается,ДанныеКредита,""),"")</f>
        <v/>
      </c>
      <c r="E249" s="7" t="str">
        <f ca="1">_xlfn.IFERROR(IF(КредитНеВыплачивается*КредитВыплачивается,МесячныйПлатеж,""),"")</f>
        <v/>
      </c>
      <c r="F249" s="7" t="str">
        <f ca="1">_xlfn.IFERROR(IF(КредитНеВыплачивается*КредитВыплачивается,ОСНОВНАЯ СУММА,""),"")</f>
        <v/>
      </c>
      <c r="G249" s="7" t="str">
        <f ca="1">_xlfn.IFERROR(IF(КредитНеВыплачивается*КредитВыплачивается,СуммаПроцентов,""),"")</f>
        <v/>
      </c>
      <c r="H249" s="7" t="str">
        <f ca="1">_xlfn.IFERROR(IF(КредитНеВыплачивается*КредитВыплачивается,КонечныйБаланс,""),"")</f>
        <v/>
      </c>
    </row>
    <row r="250" spans="2:8" ht="14.25">
      <c r="B250" s="5" t="str">
        <f ca="1">_xlfn.IFERROR(IF(КредитНеВыплачивается*КредитВыплачивается,НомерПлатежа,""),"")</f>
        <v/>
      </c>
      <c r="C250" s="6" t="str">
        <f ca="1">_xlfn.IFERROR(IF(КредитНеВыплачивается*КредитВыплачивается,ДатаПлатежа,""),"")</f>
        <v/>
      </c>
      <c r="D250" s="7" t="str">
        <f ca="1">_xlfn.IFERROR(IF(КредитНеВыплачивается*КредитВыплачивается,ДанныеКредита,""),"")</f>
        <v/>
      </c>
      <c r="E250" s="7" t="str">
        <f ca="1">_xlfn.IFERROR(IF(КредитНеВыплачивается*КредитВыплачивается,МесячныйПлатеж,""),"")</f>
        <v/>
      </c>
      <c r="F250" s="7" t="str">
        <f ca="1">_xlfn.IFERROR(IF(КредитНеВыплачивается*КредитВыплачивается,ОСНОВНАЯ СУММА,""),"")</f>
        <v/>
      </c>
      <c r="G250" s="7" t="str">
        <f ca="1">_xlfn.IFERROR(IF(КредитНеВыплачивается*КредитВыплачивается,СуммаПроцентов,""),"")</f>
        <v/>
      </c>
      <c r="H250" s="7" t="str">
        <f ca="1">_xlfn.IFERROR(IF(КредитНеВыплачивается*КредитВыплачивается,КонечныйБаланс,""),"")</f>
        <v/>
      </c>
    </row>
    <row r="251" spans="2:8" ht="14.25">
      <c r="B251" s="5" t="str">
        <f ca="1">_xlfn.IFERROR(IF(КредитНеВыплачивается*КредитВыплачивается,НомерПлатежа,""),"")</f>
        <v/>
      </c>
      <c r="C251" s="6" t="str">
        <f ca="1">_xlfn.IFERROR(IF(КредитНеВыплачивается*КредитВыплачивается,ДатаПлатежа,""),"")</f>
        <v/>
      </c>
      <c r="D251" s="7" t="str">
        <f ca="1">_xlfn.IFERROR(IF(КредитНеВыплачивается*КредитВыплачивается,ДанныеКредита,""),"")</f>
        <v/>
      </c>
      <c r="E251" s="7" t="str">
        <f ca="1">_xlfn.IFERROR(IF(КредитНеВыплачивается*КредитВыплачивается,МесячныйПлатеж,""),"")</f>
        <v/>
      </c>
      <c r="F251" s="7" t="str">
        <f ca="1">_xlfn.IFERROR(IF(КредитНеВыплачивается*КредитВыплачивается,ОСНОВНАЯ СУММА,""),"")</f>
        <v/>
      </c>
      <c r="G251" s="7" t="str">
        <f ca="1">_xlfn.IFERROR(IF(КредитНеВыплачивается*КредитВыплачивается,СуммаПроцентов,""),"")</f>
        <v/>
      </c>
      <c r="H251" s="7" t="str">
        <f ca="1">_xlfn.IFERROR(IF(КредитНеВыплачивается*КредитВыплачивается,КонечныйБаланс,""),"")</f>
        <v/>
      </c>
    </row>
    <row r="252" spans="2:8" ht="14.25">
      <c r="B252" s="5" t="str">
        <f ca="1">_xlfn.IFERROR(IF(КредитНеВыплачивается*КредитВыплачивается,НомерПлатежа,""),"")</f>
        <v/>
      </c>
      <c r="C252" s="6" t="str">
        <f ca="1">_xlfn.IFERROR(IF(КредитНеВыплачивается*КредитВыплачивается,ДатаПлатежа,""),"")</f>
        <v/>
      </c>
      <c r="D252" s="7" t="str">
        <f ca="1">_xlfn.IFERROR(IF(КредитНеВыплачивается*КредитВыплачивается,ДанныеКредита,""),"")</f>
        <v/>
      </c>
      <c r="E252" s="7" t="str">
        <f ca="1">_xlfn.IFERROR(IF(КредитНеВыплачивается*КредитВыплачивается,МесячныйПлатеж,""),"")</f>
        <v/>
      </c>
      <c r="F252" s="7" t="str">
        <f ca="1">_xlfn.IFERROR(IF(КредитНеВыплачивается*КредитВыплачивается,ОСНОВНАЯ СУММА,""),"")</f>
        <v/>
      </c>
      <c r="G252" s="7" t="str">
        <f ca="1">_xlfn.IFERROR(IF(КредитНеВыплачивается*КредитВыплачивается,СуммаПроцентов,""),"")</f>
        <v/>
      </c>
      <c r="H252" s="7" t="str">
        <f ca="1">_xlfn.IFERROR(IF(КредитНеВыплачивается*КредитВыплачивается,КонечныйБаланс,""),"")</f>
        <v/>
      </c>
    </row>
    <row r="253" spans="2:8" ht="14.25">
      <c r="B253" s="5" t="str">
        <f ca="1">_xlfn.IFERROR(IF(КредитНеВыплачивается*КредитВыплачивается,НомерПлатежа,""),"")</f>
        <v/>
      </c>
      <c r="C253" s="6" t="str">
        <f ca="1">_xlfn.IFERROR(IF(КредитНеВыплачивается*КредитВыплачивается,ДатаПлатежа,""),"")</f>
        <v/>
      </c>
      <c r="D253" s="7" t="str">
        <f ca="1">_xlfn.IFERROR(IF(КредитНеВыплачивается*КредитВыплачивается,ДанныеКредита,""),"")</f>
        <v/>
      </c>
      <c r="E253" s="7" t="str">
        <f ca="1">_xlfn.IFERROR(IF(КредитНеВыплачивается*КредитВыплачивается,МесячныйПлатеж,""),"")</f>
        <v/>
      </c>
      <c r="F253" s="7" t="str">
        <f ca="1">_xlfn.IFERROR(IF(КредитНеВыплачивается*КредитВыплачивается,ОСНОВНАЯ СУММА,""),"")</f>
        <v/>
      </c>
      <c r="G253" s="7" t="str">
        <f ca="1">_xlfn.IFERROR(IF(КредитНеВыплачивается*КредитВыплачивается,СуммаПроцентов,""),"")</f>
        <v/>
      </c>
      <c r="H253" s="7" t="str">
        <f ca="1">_xlfn.IFERROR(IF(КредитНеВыплачивается*КредитВыплачивается,КонечныйБаланс,""),"")</f>
        <v/>
      </c>
    </row>
    <row r="254" spans="2:8" ht="14.25">
      <c r="B254" s="5" t="str">
        <f ca="1">_xlfn.IFERROR(IF(КредитНеВыплачивается*КредитВыплачивается,НомерПлатежа,""),"")</f>
        <v/>
      </c>
      <c r="C254" s="6" t="str">
        <f ca="1">_xlfn.IFERROR(IF(КредитНеВыплачивается*КредитВыплачивается,ДатаПлатежа,""),"")</f>
        <v/>
      </c>
      <c r="D254" s="7" t="str">
        <f ca="1">_xlfn.IFERROR(IF(КредитНеВыплачивается*КредитВыплачивается,ДанныеКредита,""),"")</f>
        <v/>
      </c>
      <c r="E254" s="7" t="str">
        <f ca="1">_xlfn.IFERROR(IF(КредитНеВыплачивается*КредитВыплачивается,МесячныйПлатеж,""),"")</f>
        <v/>
      </c>
      <c r="F254" s="7" t="str">
        <f ca="1">_xlfn.IFERROR(IF(КредитНеВыплачивается*КредитВыплачивается,ОСНОВНАЯ СУММА,""),"")</f>
        <v/>
      </c>
      <c r="G254" s="7" t="str">
        <f ca="1">_xlfn.IFERROR(IF(КредитНеВыплачивается*КредитВыплачивается,СуммаПроцентов,""),"")</f>
        <v/>
      </c>
      <c r="H254" s="7" t="str">
        <f ca="1">_xlfn.IFERROR(IF(КредитНеВыплачивается*КредитВыплачивается,КонечныйБаланс,""),"")</f>
        <v/>
      </c>
    </row>
    <row r="255" spans="2:8" ht="14.25">
      <c r="B255" s="5" t="str">
        <f ca="1">_xlfn.IFERROR(IF(КредитНеВыплачивается*КредитВыплачивается,НомерПлатежа,""),"")</f>
        <v/>
      </c>
      <c r="C255" s="6" t="str">
        <f ca="1">_xlfn.IFERROR(IF(КредитНеВыплачивается*КредитВыплачивается,ДатаПлатежа,""),"")</f>
        <v/>
      </c>
      <c r="D255" s="7" t="str">
        <f ca="1">_xlfn.IFERROR(IF(КредитНеВыплачивается*КредитВыплачивается,ДанныеКредита,""),"")</f>
        <v/>
      </c>
      <c r="E255" s="7" t="str">
        <f ca="1">_xlfn.IFERROR(IF(КредитНеВыплачивается*КредитВыплачивается,МесячныйПлатеж,""),"")</f>
        <v/>
      </c>
      <c r="F255" s="7" t="str">
        <f ca="1">_xlfn.IFERROR(IF(КредитНеВыплачивается*КредитВыплачивается,ОСНОВНАЯ СУММА,""),"")</f>
        <v/>
      </c>
      <c r="G255" s="7" t="str">
        <f ca="1">_xlfn.IFERROR(IF(КредитНеВыплачивается*КредитВыплачивается,СуммаПроцентов,""),"")</f>
        <v/>
      </c>
      <c r="H255" s="7" t="str">
        <f ca="1">_xlfn.IFERROR(IF(КредитНеВыплачивается*КредитВыплачивается,КонечныйБаланс,""),"")</f>
        <v/>
      </c>
    </row>
    <row r="256" spans="2:8" ht="14.25">
      <c r="B256" s="5" t="str">
        <f ca="1">_xlfn.IFERROR(IF(КредитНеВыплачивается*КредитВыплачивается,НомерПлатежа,""),"")</f>
        <v/>
      </c>
      <c r="C256" s="6" t="str">
        <f ca="1">_xlfn.IFERROR(IF(КредитНеВыплачивается*КредитВыплачивается,ДатаПлатежа,""),"")</f>
        <v/>
      </c>
      <c r="D256" s="7" t="str">
        <f ca="1">_xlfn.IFERROR(IF(КредитНеВыплачивается*КредитВыплачивается,ДанныеКредита,""),"")</f>
        <v/>
      </c>
      <c r="E256" s="7" t="str">
        <f ca="1">_xlfn.IFERROR(IF(КредитНеВыплачивается*КредитВыплачивается,МесячныйПлатеж,""),"")</f>
        <v/>
      </c>
      <c r="F256" s="7" t="str">
        <f ca="1">_xlfn.IFERROR(IF(КредитНеВыплачивается*КредитВыплачивается,ОСНОВНАЯ СУММА,""),"")</f>
        <v/>
      </c>
      <c r="G256" s="7" t="str">
        <f ca="1">_xlfn.IFERROR(IF(КредитНеВыплачивается*КредитВыплачивается,СуммаПроцентов,""),"")</f>
        <v/>
      </c>
      <c r="H256" s="7" t="str">
        <f ca="1">_xlfn.IFERROR(IF(КредитНеВыплачивается*КредитВыплачивается,КонечныйБаланс,""),"")</f>
        <v/>
      </c>
    </row>
    <row r="257" spans="2:8" ht="14.25">
      <c r="B257" s="5" t="str">
        <f ca="1">_xlfn.IFERROR(IF(КредитНеВыплачивается*КредитВыплачивается,НомерПлатежа,""),"")</f>
        <v/>
      </c>
      <c r="C257" s="6" t="str">
        <f ca="1">_xlfn.IFERROR(IF(КредитНеВыплачивается*КредитВыплачивается,ДатаПлатежа,""),"")</f>
        <v/>
      </c>
      <c r="D257" s="7" t="str">
        <f ca="1">_xlfn.IFERROR(IF(КредитНеВыплачивается*КредитВыплачивается,ДанныеКредита,""),"")</f>
        <v/>
      </c>
      <c r="E257" s="7" t="str">
        <f ca="1">_xlfn.IFERROR(IF(КредитНеВыплачивается*КредитВыплачивается,МесячныйПлатеж,""),"")</f>
        <v/>
      </c>
      <c r="F257" s="7" t="str">
        <f ca="1">_xlfn.IFERROR(IF(КредитНеВыплачивается*КредитВыплачивается,ОСНОВНАЯ СУММА,""),"")</f>
        <v/>
      </c>
      <c r="G257" s="7" t="str">
        <f ca="1">_xlfn.IFERROR(IF(КредитНеВыплачивается*КредитВыплачивается,СуммаПроцентов,""),"")</f>
        <v/>
      </c>
      <c r="H257" s="7" t="str">
        <f ca="1">_xlfn.IFERROR(IF(КредитНеВыплачивается*КредитВыплачивается,КонечныйБаланс,""),"")</f>
        <v/>
      </c>
    </row>
    <row r="258" spans="2:8" ht="14.25">
      <c r="B258" s="5" t="str">
        <f ca="1">_xlfn.IFERROR(IF(КредитНеВыплачивается*КредитВыплачивается,НомерПлатежа,""),"")</f>
        <v/>
      </c>
      <c r="C258" s="6" t="str">
        <f ca="1">_xlfn.IFERROR(IF(КредитНеВыплачивается*КредитВыплачивается,ДатаПлатежа,""),"")</f>
        <v/>
      </c>
      <c r="D258" s="7" t="str">
        <f ca="1">_xlfn.IFERROR(IF(КредитНеВыплачивается*КредитВыплачивается,ДанныеКредита,""),"")</f>
        <v/>
      </c>
      <c r="E258" s="7" t="str">
        <f ca="1">_xlfn.IFERROR(IF(КредитНеВыплачивается*КредитВыплачивается,МесячныйПлатеж,""),"")</f>
        <v/>
      </c>
      <c r="F258" s="7" t="str">
        <f ca="1">_xlfn.IFERROR(IF(КредитНеВыплачивается*КредитВыплачивается,ОСНОВНАЯ СУММА,""),"")</f>
        <v/>
      </c>
      <c r="G258" s="7" t="str">
        <f ca="1">_xlfn.IFERROR(IF(КредитНеВыплачивается*КредитВыплачивается,СуммаПроцентов,""),"")</f>
        <v/>
      </c>
      <c r="H258" s="7" t="str">
        <f ca="1">_xlfn.IFERROR(IF(КредитНеВыплачивается*КредитВыплачивается,КонечныйБаланс,""),"")</f>
        <v/>
      </c>
    </row>
    <row r="259" spans="2:8" ht="14.25">
      <c r="B259" s="5" t="str">
        <f ca="1">_xlfn.IFERROR(IF(КредитНеВыплачивается*КредитВыплачивается,НомерПлатежа,""),"")</f>
        <v/>
      </c>
      <c r="C259" s="6" t="str">
        <f ca="1">_xlfn.IFERROR(IF(КредитНеВыплачивается*КредитВыплачивается,ДатаПлатежа,""),"")</f>
        <v/>
      </c>
      <c r="D259" s="7" t="str">
        <f ca="1">_xlfn.IFERROR(IF(КредитНеВыплачивается*КредитВыплачивается,ДанныеКредита,""),"")</f>
        <v/>
      </c>
      <c r="E259" s="7" t="str">
        <f ca="1">_xlfn.IFERROR(IF(КредитНеВыплачивается*КредитВыплачивается,МесячныйПлатеж,""),"")</f>
        <v/>
      </c>
      <c r="F259" s="7" t="str">
        <f ca="1">_xlfn.IFERROR(IF(КредитНеВыплачивается*КредитВыплачивается,ОСНОВНАЯ СУММА,""),"")</f>
        <v/>
      </c>
      <c r="G259" s="7" t="str">
        <f ca="1">_xlfn.IFERROR(IF(КредитНеВыплачивается*КредитВыплачивается,СуммаПроцентов,""),"")</f>
        <v/>
      </c>
      <c r="H259" s="7" t="str">
        <f ca="1">_xlfn.IFERROR(IF(КредитНеВыплачивается*КредитВыплачивается,КонечныйБаланс,""),"")</f>
        <v/>
      </c>
    </row>
    <row r="260" spans="2:8" ht="14.25">
      <c r="B260" s="5" t="str">
        <f ca="1">_xlfn.IFERROR(IF(КредитНеВыплачивается*КредитВыплачивается,НомерПлатежа,""),"")</f>
        <v/>
      </c>
      <c r="C260" s="6" t="str">
        <f ca="1">_xlfn.IFERROR(IF(КредитНеВыплачивается*КредитВыплачивается,ДатаПлатежа,""),"")</f>
        <v/>
      </c>
      <c r="D260" s="7" t="str">
        <f ca="1">_xlfn.IFERROR(IF(КредитНеВыплачивается*КредитВыплачивается,ДанныеКредита,""),"")</f>
        <v/>
      </c>
      <c r="E260" s="7" t="str">
        <f ca="1">_xlfn.IFERROR(IF(КредитНеВыплачивается*КредитВыплачивается,МесячныйПлатеж,""),"")</f>
        <v/>
      </c>
      <c r="F260" s="7" t="str">
        <f ca="1">_xlfn.IFERROR(IF(КредитНеВыплачивается*КредитВыплачивается,ОСНОВНАЯ СУММА,""),"")</f>
        <v/>
      </c>
      <c r="G260" s="7" t="str">
        <f ca="1">_xlfn.IFERROR(IF(КредитНеВыплачивается*КредитВыплачивается,СуммаПроцентов,""),"")</f>
        <v/>
      </c>
      <c r="H260" s="7" t="str">
        <f ca="1">_xlfn.IFERROR(IF(КредитНеВыплачивается*КредитВыплачивается,КонечныйБаланс,""),"")</f>
        <v/>
      </c>
    </row>
    <row r="261" spans="2:8" ht="14.25">
      <c r="B261" s="5" t="str">
        <f ca="1">_xlfn.IFERROR(IF(КредитНеВыплачивается*КредитВыплачивается,НомерПлатежа,""),"")</f>
        <v/>
      </c>
      <c r="C261" s="6" t="str">
        <f ca="1">_xlfn.IFERROR(IF(КредитНеВыплачивается*КредитВыплачивается,ДатаПлатежа,""),"")</f>
        <v/>
      </c>
      <c r="D261" s="7" t="str">
        <f ca="1">_xlfn.IFERROR(IF(КредитНеВыплачивается*КредитВыплачивается,ДанныеКредита,""),"")</f>
        <v/>
      </c>
      <c r="E261" s="7" t="str">
        <f ca="1">_xlfn.IFERROR(IF(КредитНеВыплачивается*КредитВыплачивается,МесячныйПлатеж,""),"")</f>
        <v/>
      </c>
      <c r="F261" s="7" t="str">
        <f ca="1">_xlfn.IFERROR(IF(КредитНеВыплачивается*КредитВыплачивается,ОСНОВНАЯ СУММА,""),"")</f>
        <v/>
      </c>
      <c r="G261" s="7" t="str">
        <f ca="1">_xlfn.IFERROR(IF(КредитНеВыплачивается*КредитВыплачивается,СуммаПроцентов,""),"")</f>
        <v/>
      </c>
      <c r="H261" s="7" t="str">
        <f ca="1">_xlfn.IFERROR(IF(КредитНеВыплачивается*КредитВыплачивается,КонечныйБаланс,""),"")</f>
        <v/>
      </c>
    </row>
    <row r="262" spans="2:8" ht="14.25">
      <c r="B262" s="5" t="str">
        <f ca="1">_xlfn.IFERROR(IF(КредитНеВыплачивается*КредитВыплачивается,НомерПлатежа,""),"")</f>
        <v/>
      </c>
      <c r="C262" s="6" t="str">
        <f ca="1">_xlfn.IFERROR(IF(КредитНеВыплачивается*КредитВыплачивается,ДатаПлатежа,""),"")</f>
        <v/>
      </c>
      <c r="D262" s="7" t="str">
        <f ca="1">_xlfn.IFERROR(IF(КредитНеВыплачивается*КредитВыплачивается,ДанныеКредита,""),"")</f>
        <v/>
      </c>
      <c r="E262" s="7" t="str">
        <f ca="1">_xlfn.IFERROR(IF(КредитНеВыплачивается*КредитВыплачивается,МесячныйПлатеж,""),"")</f>
        <v/>
      </c>
      <c r="F262" s="7" t="str">
        <f ca="1">_xlfn.IFERROR(IF(КредитНеВыплачивается*КредитВыплачивается,ОСНОВНАЯ СУММА,""),"")</f>
        <v/>
      </c>
      <c r="G262" s="7" t="str">
        <f ca="1">_xlfn.IFERROR(IF(КредитНеВыплачивается*КредитВыплачивается,СуммаПроцентов,""),"")</f>
        <v/>
      </c>
      <c r="H262" s="7" t="str">
        <f ca="1">_xlfn.IFERROR(IF(КредитНеВыплачивается*КредитВыплачивается,КонечныйБаланс,""),"")</f>
        <v/>
      </c>
    </row>
    <row r="263" spans="2:8" ht="14.25">
      <c r="B263" s="5" t="str">
        <f ca="1">_xlfn.IFERROR(IF(КредитНеВыплачивается*КредитВыплачивается,НомерПлатежа,""),"")</f>
        <v/>
      </c>
      <c r="C263" s="6" t="str">
        <f ca="1">_xlfn.IFERROR(IF(КредитНеВыплачивается*КредитВыплачивается,ДатаПлатежа,""),"")</f>
        <v/>
      </c>
      <c r="D263" s="7" t="str">
        <f ca="1">_xlfn.IFERROR(IF(КредитНеВыплачивается*КредитВыплачивается,ДанныеКредита,""),"")</f>
        <v/>
      </c>
      <c r="E263" s="7" t="str">
        <f ca="1">_xlfn.IFERROR(IF(КредитНеВыплачивается*КредитВыплачивается,МесячныйПлатеж,""),"")</f>
        <v/>
      </c>
      <c r="F263" s="7" t="str">
        <f ca="1">_xlfn.IFERROR(IF(КредитНеВыплачивается*КредитВыплачивается,ОСНОВНАЯ СУММА,""),"")</f>
        <v/>
      </c>
      <c r="G263" s="7" t="str">
        <f ca="1">_xlfn.IFERROR(IF(КредитНеВыплачивается*КредитВыплачивается,СуммаПроцентов,""),"")</f>
        <v/>
      </c>
      <c r="H263" s="7" t="str">
        <f ca="1">_xlfn.IFERROR(IF(КредитНеВыплачивается*КредитВыплачивается,КонечныйБаланс,""),"")</f>
        <v/>
      </c>
    </row>
    <row r="264" spans="2:8" ht="14.25">
      <c r="B264" s="5" t="str">
        <f ca="1">_xlfn.IFERROR(IF(КредитНеВыплачивается*КредитВыплачивается,НомерПлатежа,""),"")</f>
        <v/>
      </c>
      <c r="C264" s="6" t="str">
        <f ca="1">_xlfn.IFERROR(IF(КредитНеВыплачивается*КредитВыплачивается,ДатаПлатежа,""),"")</f>
        <v/>
      </c>
      <c r="D264" s="7" t="str">
        <f ca="1">_xlfn.IFERROR(IF(КредитНеВыплачивается*КредитВыплачивается,ДанныеКредита,""),"")</f>
        <v/>
      </c>
      <c r="E264" s="7" t="str">
        <f ca="1">_xlfn.IFERROR(IF(КредитНеВыплачивается*КредитВыплачивается,МесячныйПлатеж,""),"")</f>
        <v/>
      </c>
      <c r="F264" s="7" t="str">
        <f ca="1">_xlfn.IFERROR(IF(КредитНеВыплачивается*КредитВыплачивается,ОСНОВНАЯ СУММА,""),"")</f>
        <v/>
      </c>
      <c r="G264" s="7" t="str">
        <f ca="1">_xlfn.IFERROR(IF(КредитНеВыплачивается*КредитВыплачивается,СуммаПроцентов,""),"")</f>
        <v/>
      </c>
      <c r="H264" s="7" t="str">
        <f ca="1">_xlfn.IFERROR(IF(КредитНеВыплачивается*КредитВыплачивается,КонечныйБаланс,""),"")</f>
        <v/>
      </c>
    </row>
    <row r="265" spans="2:8" ht="14.25">
      <c r="B265" s="5" t="str">
        <f ca="1">_xlfn.IFERROR(IF(КредитНеВыплачивается*КредитВыплачивается,НомерПлатежа,""),"")</f>
        <v/>
      </c>
      <c r="C265" s="6" t="str">
        <f ca="1">_xlfn.IFERROR(IF(КредитНеВыплачивается*КредитВыплачивается,ДатаПлатежа,""),"")</f>
        <v/>
      </c>
      <c r="D265" s="7" t="str">
        <f ca="1">_xlfn.IFERROR(IF(КредитНеВыплачивается*КредитВыплачивается,ДанныеКредита,""),"")</f>
        <v/>
      </c>
      <c r="E265" s="7" t="str">
        <f ca="1">_xlfn.IFERROR(IF(КредитНеВыплачивается*КредитВыплачивается,МесячныйПлатеж,""),"")</f>
        <v/>
      </c>
      <c r="F265" s="7" t="str">
        <f ca="1">_xlfn.IFERROR(IF(КредитНеВыплачивается*КредитВыплачивается,ОСНОВНАЯ СУММА,""),"")</f>
        <v/>
      </c>
      <c r="G265" s="7" t="str">
        <f ca="1">_xlfn.IFERROR(IF(КредитНеВыплачивается*КредитВыплачивается,СуммаПроцентов,""),"")</f>
        <v/>
      </c>
      <c r="H265" s="7" t="str">
        <f ca="1">_xlfn.IFERROR(IF(КредитНеВыплачивается*КредитВыплачивается,КонечныйБаланс,""),"")</f>
        <v/>
      </c>
    </row>
    <row r="266" spans="2:8" ht="14.25">
      <c r="B266" s="5" t="str">
        <f ca="1">_xlfn.IFERROR(IF(КредитНеВыплачивается*КредитВыплачивается,НомерПлатежа,""),"")</f>
        <v/>
      </c>
      <c r="C266" s="6" t="str">
        <f ca="1">_xlfn.IFERROR(IF(КредитНеВыплачивается*КредитВыплачивается,ДатаПлатежа,""),"")</f>
        <v/>
      </c>
      <c r="D266" s="7" t="str">
        <f ca="1">_xlfn.IFERROR(IF(КредитНеВыплачивается*КредитВыплачивается,ДанныеКредита,""),"")</f>
        <v/>
      </c>
      <c r="E266" s="7" t="str">
        <f ca="1">_xlfn.IFERROR(IF(КредитНеВыплачивается*КредитВыплачивается,МесячныйПлатеж,""),"")</f>
        <v/>
      </c>
      <c r="F266" s="7" t="str">
        <f ca="1">_xlfn.IFERROR(IF(КредитНеВыплачивается*КредитВыплачивается,ОСНОВНАЯ СУММА,""),"")</f>
        <v/>
      </c>
      <c r="G266" s="7" t="str">
        <f ca="1">_xlfn.IFERROR(IF(КредитНеВыплачивается*КредитВыплачивается,СуммаПроцентов,""),"")</f>
        <v/>
      </c>
      <c r="H266" s="7" t="str">
        <f ca="1">_xlfn.IFERROR(IF(КредитНеВыплачивается*КредитВыплачивается,КонечныйБаланс,""),"")</f>
        <v/>
      </c>
    </row>
    <row r="267" spans="2:8" ht="14.25">
      <c r="B267" s="5" t="str">
        <f ca="1">_xlfn.IFERROR(IF(КредитНеВыплачивается*КредитВыплачивается,НомерПлатежа,""),"")</f>
        <v/>
      </c>
      <c r="C267" s="6" t="str">
        <f ca="1">_xlfn.IFERROR(IF(КредитНеВыплачивается*КредитВыплачивается,ДатаПлатежа,""),"")</f>
        <v/>
      </c>
      <c r="D267" s="7" t="str">
        <f ca="1">_xlfn.IFERROR(IF(КредитНеВыплачивается*КредитВыплачивается,ДанныеКредита,""),"")</f>
        <v/>
      </c>
      <c r="E267" s="7" t="str">
        <f ca="1">_xlfn.IFERROR(IF(КредитНеВыплачивается*КредитВыплачивается,МесячныйПлатеж,""),"")</f>
        <v/>
      </c>
      <c r="F267" s="7" t="str">
        <f ca="1">_xlfn.IFERROR(IF(КредитНеВыплачивается*КредитВыплачивается,ОСНОВНАЯ СУММА,""),"")</f>
        <v/>
      </c>
      <c r="G267" s="7" t="str">
        <f ca="1">_xlfn.IFERROR(IF(КредитНеВыплачивается*КредитВыплачивается,СуммаПроцентов,""),"")</f>
        <v/>
      </c>
      <c r="H267" s="7" t="str">
        <f ca="1">_xlfn.IFERROR(IF(КредитНеВыплачивается*КредитВыплачивается,КонечныйБаланс,""),"")</f>
        <v/>
      </c>
    </row>
    <row r="268" spans="2:8" ht="14.25">
      <c r="B268" s="5" t="str">
        <f ca="1">_xlfn.IFERROR(IF(КредитНеВыплачивается*КредитВыплачивается,НомерПлатежа,""),"")</f>
        <v/>
      </c>
      <c r="C268" s="6" t="str">
        <f ca="1">_xlfn.IFERROR(IF(КредитНеВыплачивается*КредитВыплачивается,ДатаПлатежа,""),"")</f>
        <v/>
      </c>
      <c r="D268" s="7" t="str">
        <f ca="1">_xlfn.IFERROR(IF(КредитНеВыплачивается*КредитВыплачивается,ДанныеКредита,""),"")</f>
        <v/>
      </c>
      <c r="E268" s="7" t="str">
        <f ca="1">_xlfn.IFERROR(IF(КредитНеВыплачивается*КредитВыплачивается,МесячныйПлатеж,""),"")</f>
        <v/>
      </c>
      <c r="F268" s="7" t="str">
        <f ca="1">_xlfn.IFERROR(IF(КредитНеВыплачивается*КредитВыплачивается,ОСНОВНАЯ СУММА,""),"")</f>
        <v/>
      </c>
      <c r="G268" s="7" t="str">
        <f ca="1">_xlfn.IFERROR(IF(КредитНеВыплачивается*КредитВыплачивается,СуммаПроцентов,""),"")</f>
        <v/>
      </c>
      <c r="H268" s="7" t="str">
        <f ca="1">_xlfn.IFERROR(IF(КредитНеВыплачивается*КредитВыплачивается,КонечныйБаланс,""),"")</f>
        <v/>
      </c>
    </row>
    <row r="269" spans="2:8" ht="14.25">
      <c r="B269" s="5" t="str">
        <f ca="1">_xlfn.IFERROR(IF(КредитНеВыплачивается*КредитВыплачивается,НомерПлатежа,""),"")</f>
        <v/>
      </c>
      <c r="C269" s="6" t="str">
        <f ca="1">_xlfn.IFERROR(IF(КредитНеВыплачивается*КредитВыплачивается,ДатаПлатежа,""),"")</f>
        <v/>
      </c>
      <c r="D269" s="7" t="str">
        <f ca="1">_xlfn.IFERROR(IF(КредитНеВыплачивается*КредитВыплачивается,ДанныеКредита,""),"")</f>
        <v/>
      </c>
      <c r="E269" s="7" t="str">
        <f ca="1">_xlfn.IFERROR(IF(КредитНеВыплачивается*КредитВыплачивается,МесячныйПлатеж,""),"")</f>
        <v/>
      </c>
      <c r="F269" s="7" t="str">
        <f ca="1">_xlfn.IFERROR(IF(КредитНеВыплачивается*КредитВыплачивается,ОСНОВНАЯ СУММА,""),"")</f>
        <v/>
      </c>
      <c r="G269" s="7" t="str">
        <f ca="1">_xlfn.IFERROR(IF(КредитНеВыплачивается*КредитВыплачивается,СуммаПроцентов,""),"")</f>
        <v/>
      </c>
      <c r="H269" s="7" t="str">
        <f ca="1">_xlfn.IFERROR(IF(КредитНеВыплачивается*КредитВыплачивается,КонечныйБаланс,""),"")</f>
        <v/>
      </c>
    </row>
    <row r="270" spans="2:8" ht="14.25">
      <c r="B270" s="5" t="str">
        <f ca="1">_xlfn.IFERROR(IF(КредитНеВыплачивается*КредитВыплачивается,НомерПлатежа,""),"")</f>
        <v/>
      </c>
      <c r="C270" s="6" t="str">
        <f ca="1">_xlfn.IFERROR(IF(КредитНеВыплачивается*КредитВыплачивается,ДатаПлатежа,""),"")</f>
        <v/>
      </c>
      <c r="D270" s="7" t="str">
        <f ca="1">_xlfn.IFERROR(IF(КредитНеВыплачивается*КредитВыплачивается,ДанныеКредита,""),"")</f>
        <v/>
      </c>
      <c r="E270" s="7" t="str">
        <f ca="1">_xlfn.IFERROR(IF(КредитНеВыплачивается*КредитВыплачивается,МесячныйПлатеж,""),"")</f>
        <v/>
      </c>
      <c r="F270" s="7" t="str">
        <f ca="1">_xlfn.IFERROR(IF(КредитНеВыплачивается*КредитВыплачивается,ОСНОВНАЯ СУММА,""),"")</f>
        <v/>
      </c>
      <c r="G270" s="7" t="str">
        <f ca="1">_xlfn.IFERROR(IF(КредитНеВыплачивается*КредитВыплачивается,СуммаПроцентов,""),"")</f>
        <v/>
      </c>
      <c r="H270" s="7" t="str">
        <f ca="1">_xlfn.IFERROR(IF(КредитНеВыплачивается*КредитВыплачивается,КонечныйБаланс,""),"")</f>
        <v/>
      </c>
    </row>
    <row r="271" spans="2:8" ht="14.25">
      <c r="B271" s="5" t="str">
        <f ca="1">_xlfn.IFERROR(IF(КредитНеВыплачивается*КредитВыплачивается,НомерПлатежа,""),"")</f>
        <v/>
      </c>
      <c r="C271" s="6" t="str">
        <f ca="1">_xlfn.IFERROR(IF(КредитНеВыплачивается*КредитВыплачивается,ДатаПлатежа,""),"")</f>
        <v/>
      </c>
      <c r="D271" s="7" t="str">
        <f ca="1">_xlfn.IFERROR(IF(КредитНеВыплачивается*КредитВыплачивается,ДанныеКредита,""),"")</f>
        <v/>
      </c>
      <c r="E271" s="7" t="str">
        <f ca="1">_xlfn.IFERROR(IF(КредитНеВыплачивается*КредитВыплачивается,МесячныйПлатеж,""),"")</f>
        <v/>
      </c>
      <c r="F271" s="7" t="str">
        <f ca="1">_xlfn.IFERROR(IF(КредитНеВыплачивается*КредитВыплачивается,ОСНОВНАЯ СУММА,""),"")</f>
        <v/>
      </c>
      <c r="G271" s="7" t="str">
        <f ca="1">_xlfn.IFERROR(IF(КредитНеВыплачивается*КредитВыплачивается,СуммаПроцентов,""),"")</f>
        <v/>
      </c>
      <c r="H271" s="7" t="str">
        <f ca="1">_xlfn.IFERROR(IF(КредитНеВыплачивается*КредитВыплачивается,КонечныйБаланс,""),"")</f>
        <v/>
      </c>
    </row>
    <row r="272" spans="2:8" ht="14.25">
      <c r="B272" s="5" t="str">
        <f ca="1">_xlfn.IFERROR(IF(КредитНеВыплачивается*КредитВыплачивается,НомерПлатежа,""),"")</f>
        <v/>
      </c>
      <c r="C272" s="6" t="str">
        <f ca="1">_xlfn.IFERROR(IF(КредитНеВыплачивается*КредитВыплачивается,ДатаПлатежа,""),"")</f>
        <v/>
      </c>
      <c r="D272" s="7" t="str">
        <f ca="1">_xlfn.IFERROR(IF(КредитНеВыплачивается*КредитВыплачивается,ДанныеКредита,""),"")</f>
        <v/>
      </c>
      <c r="E272" s="7" t="str">
        <f ca="1">_xlfn.IFERROR(IF(КредитНеВыплачивается*КредитВыплачивается,МесячныйПлатеж,""),"")</f>
        <v/>
      </c>
      <c r="F272" s="7" t="str">
        <f ca="1">_xlfn.IFERROR(IF(КредитНеВыплачивается*КредитВыплачивается,ОСНОВНАЯ СУММА,""),"")</f>
        <v/>
      </c>
      <c r="G272" s="7" t="str">
        <f ca="1">_xlfn.IFERROR(IF(КредитНеВыплачивается*КредитВыплачивается,СуммаПроцентов,""),"")</f>
        <v/>
      </c>
      <c r="H272" s="7" t="str">
        <f ca="1">_xlfn.IFERROR(IF(КредитНеВыплачивается*КредитВыплачивается,КонечныйБаланс,""),"")</f>
        <v/>
      </c>
    </row>
    <row r="273" spans="2:8" ht="14.25">
      <c r="B273" s="5" t="str">
        <f ca="1">_xlfn.IFERROR(IF(КредитНеВыплачивается*КредитВыплачивается,НомерПлатежа,""),"")</f>
        <v/>
      </c>
      <c r="C273" s="6" t="str">
        <f ca="1">_xlfn.IFERROR(IF(КредитНеВыплачивается*КредитВыплачивается,ДатаПлатежа,""),"")</f>
        <v/>
      </c>
      <c r="D273" s="7" t="str">
        <f ca="1">_xlfn.IFERROR(IF(КредитНеВыплачивается*КредитВыплачивается,ДанныеКредита,""),"")</f>
        <v/>
      </c>
      <c r="E273" s="7" t="str">
        <f ca="1">_xlfn.IFERROR(IF(КредитНеВыплачивается*КредитВыплачивается,МесячныйПлатеж,""),"")</f>
        <v/>
      </c>
      <c r="F273" s="7" t="str">
        <f ca="1">_xlfn.IFERROR(IF(КредитНеВыплачивается*КредитВыплачивается,ОСНОВНАЯ СУММА,""),"")</f>
        <v/>
      </c>
      <c r="G273" s="7" t="str">
        <f ca="1">_xlfn.IFERROR(IF(КредитНеВыплачивается*КредитВыплачивается,СуммаПроцентов,""),"")</f>
        <v/>
      </c>
      <c r="H273" s="7" t="str">
        <f ca="1">_xlfn.IFERROR(IF(КредитНеВыплачивается*КредитВыплачивается,КонечныйБаланс,""),"")</f>
        <v/>
      </c>
    </row>
    <row r="274" spans="2:8" ht="14.25">
      <c r="B274" s="5" t="str">
        <f ca="1">_xlfn.IFERROR(IF(КредитНеВыплачивается*КредитВыплачивается,НомерПлатежа,""),"")</f>
        <v/>
      </c>
      <c r="C274" s="6" t="str">
        <f ca="1">_xlfn.IFERROR(IF(КредитНеВыплачивается*КредитВыплачивается,ДатаПлатежа,""),"")</f>
        <v/>
      </c>
      <c r="D274" s="7" t="str">
        <f ca="1">_xlfn.IFERROR(IF(КредитНеВыплачивается*КредитВыплачивается,ДанныеКредита,""),"")</f>
        <v/>
      </c>
      <c r="E274" s="7" t="str">
        <f ca="1">_xlfn.IFERROR(IF(КредитНеВыплачивается*КредитВыплачивается,МесячныйПлатеж,""),"")</f>
        <v/>
      </c>
      <c r="F274" s="7" t="str">
        <f ca="1">_xlfn.IFERROR(IF(КредитНеВыплачивается*КредитВыплачивается,ОСНОВНАЯ СУММА,""),"")</f>
        <v/>
      </c>
      <c r="G274" s="7" t="str">
        <f ca="1">_xlfn.IFERROR(IF(КредитНеВыплачивается*КредитВыплачивается,СуммаПроцентов,""),"")</f>
        <v/>
      </c>
      <c r="H274" s="7" t="str">
        <f ca="1">_xlfn.IFERROR(IF(КредитНеВыплачивается*КредитВыплачивается,КонечныйБаланс,""),"")</f>
        <v/>
      </c>
    </row>
    <row r="275" spans="2:8" ht="14.25">
      <c r="B275" s="5" t="str">
        <f ca="1">_xlfn.IFERROR(IF(КредитНеВыплачивается*КредитВыплачивается,НомерПлатежа,""),"")</f>
        <v/>
      </c>
      <c r="C275" s="6" t="str">
        <f ca="1">_xlfn.IFERROR(IF(КредитНеВыплачивается*КредитВыплачивается,ДатаПлатежа,""),"")</f>
        <v/>
      </c>
      <c r="D275" s="7" t="str">
        <f ca="1">_xlfn.IFERROR(IF(КредитНеВыплачивается*КредитВыплачивается,ДанныеКредита,""),"")</f>
        <v/>
      </c>
      <c r="E275" s="7" t="str">
        <f ca="1">_xlfn.IFERROR(IF(КредитНеВыплачивается*КредитВыплачивается,МесячныйПлатеж,""),"")</f>
        <v/>
      </c>
      <c r="F275" s="7" t="str">
        <f ca="1">_xlfn.IFERROR(IF(КредитНеВыплачивается*КредитВыплачивается,ОСНОВНАЯ СУММА,""),"")</f>
        <v/>
      </c>
      <c r="G275" s="7" t="str">
        <f ca="1">_xlfn.IFERROR(IF(КредитНеВыплачивается*КредитВыплачивается,СуммаПроцентов,""),"")</f>
        <v/>
      </c>
      <c r="H275" s="7" t="str">
        <f ca="1">_xlfn.IFERROR(IF(КредитНеВыплачивается*КредитВыплачивается,КонечныйБаланс,""),"")</f>
        <v/>
      </c>
    </row>
    <row r="276" spans="2:8" ht="14.25">
      <c r="B276" s="5" t="str">
        <f ca="1">_xlfn.IFERROR(IF(КредитНеВыплачивается*КредитВыплачивается,НомерПлатежа,""),"")</f>
        <v/>
      </c>
      <c r="C276" s="6" t="str">
        <f ca="1">_xlfn.IFERROR(IF(КредитНеВыплачивается*КредитВыплачивается,ДатаПлатежа,""),"")</f>
        <v/>
      </c>
      <c r="D276" s="7" t="str">
        <f ca="1">_xlfn.IFERROR(IF(КредитНеВыплачивается*КредитВыплачивается,ДанныеКредита,""),"")</f>
        <v/>
      </c>
      <c r="E276" s="7" t="str">
        <f ca="1">_xlfn.IFERROR(IF(КредитНеВыплачивается*КредитВыплачивается,МесячныйПлатеж,""),"")</f>
        <v/>
      </c>
      <c r="F276" s="7" t="str">
        <f ca="1">_xlfn.IFERROR(IF(КредитНеВыплачивается*КредитВыплачивается,ОСНОВНАЯ СУММА,""),"")</f>
        <v/>
      </c>
      <c r="G276" s="7" t="str">
        <f ca="1">_xlfn.IFERROR(IF(КредитНеВыплачивается*КредитВыплачивается,СуммаПроцентов,""),"")</f>
        <v/>
      </c>
      <c r="H276" s="7" t="str">
        <f ca="1">_xlfn.IFERROR(IF(КредитНеВыплачивается*КредитВыплачивается,КонечныйБаланс,""),"")</f>
        <v/>
      </c>
    </row>
    <row r="277" spans="2:8" ht="14.25">
      <c r="B277" s="5" t="str">
        <f ca="1">_xlfn.IFERROR(IF(КредитНеВыплачивается*КредитВыплачивается,НомерПлатежа,""),"")</f>
        <v/>
      </c>
      <c r="C277" s="6" t="str">
        <f ca="1">_xlfn.IFERROR(IF(КредитНеВыплачивается*КредитВыплачивается,ДатаПлатежа,""),"")</f>
        <v/>
      </c>
      <c r="D277" s="7" t="str">
        <f ca="1">_xlfn.IFERROR(IF(КредитНеВыплачивается*КредитВыплачивается,ДанныеКредита,""),"")</f>
        <v/>
      </c>
      <c r="E277" s="7" t="str">
        <f ca="1">_xlfn.IFERROR(IF(КредитНеВыплачивается*КредитВыплачивается,МесячныйПлатеж,""),"")</f>
        <v/>
      </c>
      <c r="F277" s="7" t="str">
        <f ca="1">_xlfn.IFERROR(IF(КредитНеВыплачивается*КредитВыплачивается,ОСНОВНАЯ СУММА,""),"")</f>
        <v/>
      </c>
      <c r="G277" s="7" t="str">
        <f ca="1">_xlfn.IFERROR(IF(КредитНеВыплачивается*КредитВыплачивается,СуммаПроцентов,""),"")</f>
        <v/>
      </c>
      <c r="H277" s="7" t="str">
        <f ca="1">_xlfn.IFERROR(IF(КредитНеВыплачивается*КредитВыплачивается,КонечныйБаланс,""),"")</f>
        <v/>
      </c>
    </row>
    <row r="278" spans="2:8" ht="14.25">
      <c r="B278" s="5" t="str">
        <f ca="1">_xlfn.IFERROR(IF(КредитНеВыплачивается*КредитВыплачивается,НомерПлатежа,""),"")</f>
        <v/>
      </c>
      <c r="C278" s="6" t="str">
        <f ca="1">_xlfn.IFERROR(IF(КредитНеВыплачивается*КредитВыплачивается,ДатаПлатежа,""),"")</f>
        <v/>
      </c>
      <c r="D278" s="7" t="str">
        <f ca="1">_xlfn.IFERROR(IF(КредитНеВыплачивается*КредитВыплачивается,ДанныеКредита,""),"")</f>
        <v/>
      </c>
      <c r="E278" s="7" t="str">
        <f ca="1">_xlfn.IFERROR(IF(КредитНеВыплачивается*КредитВыплачивается,МесячныйПлатеж,""),"")</f>
        <v/>
      </c>
      <c r="F278" s="7" t="str">
        <f ca="1">_xlfn.IFERROR(IF(КредитНеВыплачивается*КредитВыплачивается,ОСНОВНАЯ СУММА,""),"")</f>
        <v/>
      </c>
      <c r="G278" s="7" t="str">
        <f ca="1">_xlfn.IFERROR(IF(КредитНеВыплачивается*КредитВыплачивается,СуммаПроцентов,""),"")</f>
        <v/>
      </c>
      <c r="H278" s="7" t="str">
        <f ca="1">_xlfn.IFERROR(IF(КредитНеВыплачивается*КредитВыплачивается,КонечныйБаланс,""),"")</f>
        <v/>
      </c>
    </row>
    <row r="279" spans="2:8" ht="14.25">
      <c r="B279" s="5" t="str">
        <f ca="1">_xlfn.IFERROR(IF(КредитНеВыплачивается*КредитВыплачивается,НомерПлатежа,""),"")</f>
        <v/>
      </c>
      <c r="C279" s="6" t="str">
        <f ca="1">_xlfn.IFERROR(IF(КредитНеВыплачивается*КредитВыплачивается,ДатаПлатежа,""),"")</f>
        <v/>
      </c>
      <c r="D279" s="7" t="str">
        <f ca="1">_xlfn.IFERROR(IF(КредитНеВыплачивается*КредитВыплачивается,ДанныеКредита,""),"")</f>
        <v/>
      </c>
      <c r="E279" s="7" t="str">
        <f ca="1">_xlfn.IFERROR(IF(КредитНеВыплачивается*КредитВыплачивается,МесячныйПлатеж,""),"")</f>
        <v/>
      </c>
      <c r="F279" s="7" t="str">
        <f ca="1">_xlfn.IFERROR(IF(КредитНеВыплачивается*КредитВыплачивается,ОСНОВНАЯ СУММА,""),"")</f>
        <v/>
      </c>
      <c r="G279" s="7" t="str">
        <f ca="1">_xlfn.IFERROR(IF(КредитНеВыплачивается*КредитВыплачивается,СуммаПроцентов,""),"")</f>
        <v/>
      </c>
      <c r="H279" s="7" t="str">
        <f ca="1">_xlfn.IFERROR(IF(КредитНеВыплачивается*КредитВыплачивается,КонечныйБаланс,""),"")</f>
        <v/>
      </c>
    </row>
    <row r="280" spans="2:8" ht="14.25">
      <c r="B280" s="5" t="str">
        <f ca="1">_xlfn.IFERROR(IF(КредитНеВыплачивается*КредитВыплачивается,НомерПлатежа,""),"")</f>
        <v/>
      </c>
      <c r="C280" s="6" t="str">
        <f ca="1">_xlfn.IFERROR(IF(КредитНеВыплачивается*КредитВыплачивается,ДатаПлатежа,""),"")</f>
        <v/>
      </c>
      <c r="D280" s="7" t="str">
        <f ca="1">_xlfn.IFERROR(IF(КредитНеВыплачивается*КредитВыплачивается,ДанныеКредита,""),"")</f>
        <v/>
      </c>
      <c r="E280" s="7" t="str">
        <f ca="1">_xlfn.IFERROR(IF(КредитНеВыплачивается*КредитВыплачивается,МесячныйПлатеж,""),"")</f>
        <v/>
      </c>
      <c r="F280" s="7" t="str">
        <f ca="1">_xlfn.IFERROR(IF(КредитНеВыплачивается*КредитВыплачивается,ОСНОВНАЯ СУММА,""),"")</f>
        <v/>
      </c>
      <c r="G280" s="7" t="str">
        <f ca="1">_xlfn.IFERROR(IF(КредитНеВыплачивается*КредитВыплачивается,СуммаПроцентов,""),"")</f>
        <v/>
      </c>
      <c r="H280" s="7" t="str">
        <f ca="1">_xlfn.IFERROR(IF(КредитНеВыплачивается*КредитВыплачивается,КонечныйБаланс,""),"")</f>
        <v/>
      </c>
    </row>
    <row r="281" spans="2:8" ht="14.25">
      <c r="B281" s="5" t="str">
        <f ca="1">_xlfn.IFERROR(IF(КредитНеВыплачивается*КредитВыплачивается,НомерПлатежа,""),"")</f>
        <v/>
      </c>
      <c r="C281" s="6" t="str">
        <f ca="1">_xlfn.IFERROR(IF(КредитНеВыплачивается*КредитВыплачивается,ДатаПлатежа,""),"")</f>
        <v/>
      </c>
      <c r="D281" s="7" t="str">
        <f ca="1">_xlfn.IFERROR(IF(КредитНеВыплачивается*КредитВыплачивается,ДанныеКредита,""),"")</f>
        <v/>
      </c>
      <c r="E281" s="7" t="str">
        <f ca="1">_xlfn.IFERROR(IF(КредитНеВыплачивается*КредитВыплачивается,МесячныйПлатеж,""),"")</f>
        <v/>
      </c>
      <c r="F281" s="7" t="str">
        <f ca="1">_xlfn.IFERROR(IF(КредитНеВыплачивается*КредитВыплачивается,ОСНОВНАЯ СУММА,""),"")</f>
        <v/>
      </c>
      <c r="G281" s="7" t="str">
        <f ca="1">_xlfn.IFERROR(IF(КредитНеВыплачивается*КредитВыплачивается,СуммаПроцентов,""),"")</f>
        <v/>
      </c>
      <c r="H281" s="7" t="str">
        <f ca="1">_xlfn.IFERROR(IF(КредитНеВыплачивается*КредитВыплачивается,КонечныйБаланс,""),"")</f>
        <v/>
      </c>
    </row>
    <row r="282" spans="2:8" ht="14.25">
      <c r="B282" s="5" t="str">
        <f ca="1">_xlfn.IFERROR(IF(КредитНеВыплачивается*КредитВыплачивается,НомерПлатежа,""),"")</f>
        <v/>
      </c>
      <c r="C282" s="6" t="str">
        <f ca="1">_xlfn.IFERROR(IF(КредитНеВыплачивается*КредитВыплачивается,ДатаПлатежа,""),"")</f>
        <v/>
      </c>
      <c r="D282" s="7" t="str">
        <f ca="1">_xlfn.IFERROR(IF(КредитНеВыплачивается*КредитВыплачивается,ДанныеКредита,""),"")</f>
        <v/>
      </c>
      <c r="E282" s="7" t="str">
        <f ca="1">_xlfn.IFERROR(IF(КредитНеВыплачивается*КредитВыплачивается,МесячныйПлатеж,""),"")</f>
        <v/>
      </c>
      <c r="F282" s="7" t="str">
        <f ca="1">_xlfn.IFERROR(IF(КредитНеВыплачивается*КредитВыплачивается,ОСНОВНАЯ СУММА,""),"")</f>
        <v/>
      </c>
      <c r="G282" s="7" t="str">
        <f ca="1">_xlfn.IFERROR(IF(КредитНеВыплачивается*КредитВыплачивается,СуммаПроцентов,""),"")</f>
        <v/>
      </c>
      <c r="H282" s="7" t="str">
        <f ca="1">_xlfn.IFERROR(IF(КредитНеВыплачивается*КредитВыплачивается,КонечныйБаланс,""),"")</f>
        <v/>
      </c>
    </row>
    <row r="283" spans="2:8" ht="14.25">
      <c r="B283" s="5" t="str">
        <f ca="1">_xlfn.IFERROR(IF(КредитНеВыплачивается*КредитВыплачивается,НомерПлатежа,""),"")</f>
        <v/>
      </c>
      <c r="C283" s="6" t="str">
        <f ca="1">_xlfn.IFERROR(IF(КредитНеВыплачивается*КредитВыплачивается,ДатаПлатежа,""),"")</f>
        <v/>
      </c>
      <c r="D283" s="7" t="str">
        <f ca="1">_xlfn.IFERROR(IF(КредитНеВыплачивается*КредитВыплачивается,ДанныеКредита,""),"")</f>
        <v/>
      </c>
      <c r="E283" s="7" t="str">
        <f ca="1">_xlfn.IFERROR(IF(КредитНеВыплачивается*КредитВыплачивается,МесячныйПлатеж,""),"")</f>
        <v/>
      </c>
      <c r="F283" s="7" t="str">
        <f ca="1">_xlfn.IFERROR(IF(КредитНеВыплачивается*КредитВыплачивается,ОСНОВНАЯ СУММА,""),"")</f>
        <v/>
      </c>
      <c r="G283" s="7" t="str">
        <f ca="1">_xlfn.IFERROR(IF(КредитНеВыплачивается*КредитВыплачивается,СуммаПроцентов,""),"")</f>
        <v/>
      </c>
      <c r="H283" s="7" t="str">
        <f ca="1">_xlfn.IFERROR(IF(КредитНеВыплачивается*КредитВыплачивается,КонечныйБаланс,""),"")</f>
        <v/>
      </c>
    </row>
    <row r="284" spans="2:8" ht="14.25">
      <c r="B284" s="5" t="str">
        <f ca="1">_xlfn.IFERROR(IF(КредитНеВыплачивается*КредитВыплачивается,НомерПлатежа,""),"")</f>
        <v/>
      </c>
      <c r="C284" s="6" t="str">
        <f ca="1">_xlfn.IFERROR(IF(КредитНеВыплачивается*КредитВыплачивается,ДатаПлатежа,""),"")</f>
        <v/>
      </c>
      <c r="D284" s="7" t="str">
        <f ca="1">_xlfn.IFERROR(IF(КредитНеВыплачивается*КредитВыплачивается,ДанныеКредита,""),"")</f>
        <v/>
      </c>
      <c r="E284" s="7" t="str">
        <f ca="1">_xlfn.IFERROR(IF(КредитНеВыплачивается*КредитВыплачивается,МесячныйПлатеж,""),"")</f>
        <v/>
      </c>
      <c r="F284" s="7" t="str">
        <f ca="1">_xlfn.IFERROR(IF(КредитНеВыплачивается*КредитВыплачивается,ОСНОВНАЯ СУММА,""),"")</f>
        <v/>
      </c>
      <c r="G284" s="7" t="str">
        <f ca="1">_xlfn.IFERROR(IF(КредитНеВыплачивается*КредитВыплачивается,СуммаПроцентов,""),"")</f>
        <v/>
      </c>
      <c r="H284" s="7" t="str">
        <f ca="1">_xlfn.IFERROR(IF(КредитНеВыплачивается*КредитВыплачивается,КонечныйБаланс,""),"")</f>
        <v/>
      </c>
    </row>
    <row r="285" spans="2:8" ht="14.25">
      <c r="B285" s="5" t="str">
        <f ca="1">_xlfn.IFERROR(IF(КредитНеВыплачивается*КредитВыплачивается,НомерПлатежа,""),"")</f>
        <v/>
      </c>
      <c r="C285" s="6" t="str">
        <f ca="1">_xlfn.IFERROR(IF(КредитНеВыплачивается*КредитВыплачивается,ДатаПлатежа,""),"")</f>
        <v/>
      </c>
      <c r="D285" s="7" t="str">
        <f ca="1">_xlfn.IFERROR(IF(КредитНеВыплачивается*КредитВыплачивается,ДанныеКредита,""),"")</f>
        <v/>
      </c>
      <c r="E285" s="7" t="str">
        <f ca="1">_xlfn.IFERROR(IF(КредитНеВыплачивается*КредитВыплачивается,МесячныйПлатеж,""),"")</f>
        <v/>
      </c>
      <c r="F285" s="7" t="str">
        <f ca="1">_xlfn.IFERROR(IF(КредитНеВыплачивается*КредитВыплачивается,ОСНОВНАЯ СУММА,""),"")</f>
        <v/>
      </c>
      <c r="G285" s="7" t="str">
        <f ca="1">_xlfn.IFERROR(IF(КредитНеВыплачивается*КредитВыплачивается,СуммаПроцентов,""),"")</f>
        <v/>
      </c>
      <c r="H285" s="7" t="str">
        <f ca="1">_xlfn.IFERROR(IF(КредитНеВыплачивается*КредитВыплачивается,КонечныйБаланс,""),"")</f>
        <v/>
      </c>
    </row>
    <row r="286" spans="2:8" ht="14.25">
      <c r="B286" s="5" t="str">
        <f ca="1">_xlfn.IFERROR(IF(КредитНеВыплачивается*КредитВыплачивается,НомерПлатежа,""),"")</f>
        <v/>
      </c>
      <c r="C286" s="6" t="str">
        <f ca="1">_xlfn.IFERROR(IF(КредитНеВыплачивается*КредитВыплачивается,ДатаПлатежа,""),"")</f>
        <v/>
      </c>
      <c r="D286" s="7" t="str">
        <f ca="1">_xlfn.IFERROR(IF(КредитНеВыплачивается*КредитВыплачивается,ДанныеКредита,""),"")</f>
        <v/>
      </c>
      <c r="E286" s="7" t="str">
        <f ca="1">_xlfn.IFERROR(IF(КредитНеВыплачивается*КредитВыплачивается,МесячныйПлатеж,""),"")</f>
        <v/>
      </c>
      <c r="F286" s="7" t="str">
        <f ca="1">_xlfn.IFERROR(IF(КредитНеВыплачивается*КредитВыплачивается,ОСНОВНАЯ СУММА,""),"")</f>
        <v/>
      </c>
      <c r="G286" s="7" t="str">
        <f ca="1">_xlfn.IFERROR(IF(КредитНеВыплачивается*КредитВыплачивается,СуммаПроцентов,""),"")</f>
        <v/>
      </c>
      <c r="H286" s="7" t="str">
        <f ca="1">_xlfn.IFERROR(IF(КредитНеВыплачивается*КредитВыплачивается,КонечныйБаланс,""),"")</f>
        <v/>
      </c>
    </row>
    <row r="287" spans="2:8" ht="14.25">
      <c r="B287" s="5" t="str">
        <f ca="1">_xlfn.IFERROR(IF(КредитНеВыплачивается*КредитВыплачивается,НомерПлатежа,""),"")</f>
        <v/>
      </c>
      <c r="C287" s="6" t="str">
        <f ca="1">_xlfn.IFERROR(IF(КредитНеВыплачивается*КредитВыплачивается,ДатаПлатежа,""),"")</f>
        <v/>
      </c>
      <c r="D287" s="7" t="str">
        <f ca="1">_xlfn.IFERROR(IF(КредитНеВыплачивается*КредитВыплачивается,ДанныеКредита,""),"")</f>
        <v/>
      </c>
      <c r="E287" s="7" t="str">
        <f ca="1">_xlfn.IFERROR(IF(КредитНеВыплачивается*КредитВыплачивается,МесячныйПлатеж,""),"")</f>
        <v/>
      </c>
      <c r="F287" s="7" t="str">
        <f ca="1">_xlfn.IFERROR(IF(КредитНеВыплачивается*КредитВыплачивается,ОСНОВНАЯ СУММА,""),"")</f>
        <v/>
      </c>
      <c r="G287" s="7" t="str">
        <f ca="1">_xlfn.IFERROR(IF(КредитНеВыплачивается*КредитВыплачивается,СуммаПроцентов,""),"")</f>
        <v/>
      </c>
      <c r="H287" s="7" t="str">
        <f ca="1">_xlfn.IFERROR(IF(КредитНеВыплачивается*КредитВыплачивается,КонечныйБаланс,""),"")</f>
        <v/>
      </c>
    </row>
    <row r="288" spans="2:8" ht="14.25">
      <c r="B288" s="5" t="str">
        <f ca="1">_xlfn.IFERROR(IF(КредитНеВыплачивается*КредитВыплачивается,НомерПлатежа,""),"")</f>
        <v/>
      </c>
      <c r="C288" s="6" t="str">
        <f ca="1">_xlfn.IFERROR(IF(КредитНеВыплачивается*КредитВыплачивается,ДатаПлатежа,""),"")</f>
        <v/>
      </c>
      <c r="D288" s="7" t="str">
        <f ca="1">_xlfn.IFERROR(IF(КредитНеВыплачивается*КредитВыплачивается,ДанныеКредита,""),"")</f>
        <v/>
      </c>
      <c r="E288" s="7" t="str">
        <f ca="1">_xlfn.IFERROR(IF(КредитНеВыплачивается*КредитВыплачивается,МесячныйПлатеж,""),"")</f>
        <v/>
      </c>
      <c r="F288" s="7" t="str">
        <f ca="1">_xlfn.IFERROR(IF(КредитНеВыплачивается*КредитВыплачивается,ОСНОВНАЯ СУММА,""),"")</f>
        <v/>
      </c>
      <c r="G288" s="7" t="str">
        <f ca="1">_xlfn.IFERROR(IF(КредитНеВыплачивается*КредитВыплачивается,СуммаПроцентов,""),"")</f>
        <v/>
      </c>
      <c r="H288" s="7" t="str">
        <f ca="1">_xlfn.IFERROR(IF(КредитНеВыплачивается*КредитВыплачивается,КонечныйБаланс,""),"")</f>
        <v/>
      </c>
    </row>
    <row r="289" spans="2:8" ht="14.25">
      <c r="B289" s="5" t="str">
        <f ca="1">_xlfn.IFERROR(IF(КредитНеВыплачивается*КредитВыплачивается,НомерПлатежа,""),"")</f>
        <v/>
      </c>
      <c r="C289" s="6" t="str">
        <f ca="1">_xlfn.IFERROR(IF(КредитНеВыплачивается*КредитВыплачивается,ДатаПлатежа,""),"")</f>
        <v/>
      </c>
      <c r="D289" s="7" t="str">
        <f ca="1">_xlfn.IFERROR(IF(КредитНеВыплачивается*КредитВыплачивается,ДанныеКредита,""),"")</f>
        <v/>
      </c>
      <c r="E289" s="7" t="str">
        <f ca="1">_xlfn.IFERROR(IF(КредитНеВыплачивается*КредитВыплачивается,МесячныйПлатеж,""),"")</f>
        <v/>
      </c>
      <c r="F289" s="7" t="str">
        <f ca="1">_xlfn.IFERROR(IF(КредитНеВыплачивается*КредитВыплачивается,ОСНОВНАЯ СУММА,""),"")</f>
        <v/>
      </c>
      <c r="G289" s="7" t="str">
        <f ca="1">_xlfn.IFERROR(IF(КредитНеВыплачивается*КредитВыплачивается,СуммаПроцентов,""),"")</f>
        <v/>
      </c>
      <c r="H289" s="7" t="str">
        <f ca="1">_xlfn.IFERROR(IF(КредитНеВыплачивается*КредитВыплачивается,КонечныйБаланс,""),"")</f>
        <v/>
      </c>
    </row>
    <row r="290" spans="2:8" ht="14.25">
      <c r="B290" s="5" t="str">
        <f ca="1">_xlfn.IFERROR(IF(КредитНеВыплачивается*КредитВыплачивается,НомерПлатежа,""),"")</f>
        <v/>
      </c>
      <c r="C290" s="6" t="str">
        <f ca="1">_xlfn.IFERROR(IF(КредитНеВыплачивается*КредитВыплачивается,ДатаПлатежа,""),"")</f>
        <v/>
      </c>
      <c r="D290" s="7" t="str">
        <f ca="1">_xlfn.IFERROR(IF(КредитНеВыплачивается*КредитВыплачивается,ДанныеКредита,""),"")</f>
        <v/>
      </c>
      <c r="E290" s="7" t="str">
        <f ca="1">_xlfn.IFERROR(IF(КредитНеВыплачивается*КредитВыплачивается,МесячныйПлатеж,""),"")</f>
        <v/>
      </c>
      <c r="F290" s="7" t="str">
        <f ca="1">_xlfn.IFERROR(IF(КредитНеВыплачивается*КредитВыплачивается,ОСНОВНАЯ СУММА,""),"")</f>
        <v/>
      </c>
      <c r="G290" s="7" t="str">
        <f ca="1">_xlfn.IFERROR(IF(КредитНеВыплачивается*КредитВыплачивается,СуммаПроцентов,""),"")</f>
        <v/>
      </c>
      <c r="H290" s="7" t="str">
        <f ca="1">_xlfn.IFERROR(IF(КредитНеВыплачивается*КредитВыплачивается,КонечныйБаланс,""),"")</f>
        <v/>
      </c>
    </row>
    <row r="291" spans="2:8" ht="14.25">
      <c r="B291" s="5" t="str">
        <f ca="1">_xlfn.IFERROR(IF(КредитНеВыплачивается*КредитВыплачивается,НомерПлатежа,""),"")</f>
        <v/>
      </c>
      <c r="C291" s="6" t="str">
        <f ca="1">_xlfn.IFERROR(IF(КредитНеВыплачивается*КредитВыплачивается,ДатаПлатежа,""),"")</f>
        <v/>
      </c>
      <c r="D291" s="7" t="str">
        <f ca="1">_xlfn.IFERROR(IF(КредитНеВыплачивается*КредитВыплачивается,ДанныеКредита,""),"")</f>
        <v/>
      </c>
      <c r="E291" s="7" t="str">
        <f ca="1">_xlfn.IFERROR(IF(КредитНеВыплачивается*КредитВыплачивается,МесячныйПлатеж,""),"")</f>
        <v/>
      </c>
      <c r="F291" s="7" t="str">
        <f ca="1">_xlfn.IFERROR(IF(КредитНеВыплачивается*КредитВыплачивается,ОСНОВНАЯ СУММА,""),"")</f>
        <v/>
      </c>
      <c r="G291" s="7" t="str">
        <f ca="1">_xlfn.IFERROR(IF(КредитНеВыплачивается*КредитВыплачивается,СуммаПроцентов,""),"")</f>
        <v/>
      </c>
      <c r="H291" s="7" t="str">
        <f ca="1">_xlfn.IFERROR(IF(КредитНеВыплачивается*КредитВыплачивается,КонечныйБаланс,""),"")</f>
        <v/>
      </c>
    </row>
    <row r="292" spans="2:8" ht="14.25">
      <c r="B292" s="5" t="str">
        <f ca="1">_xlfn.IFERROR(IF(КредитНеВыплачивается*КредитВыплачивается,НомерПлатежа,""),"")</f>
        <v/>
      </c>
      <c r="C292" s="6" t="str">
        <f ca="1">_xlfn.IFERROR(IF(КредитНеВыплачивается*КредитВыплачивается,ДатаПлатежа,""),"")</f>
        <v/>
      </c>
      <c r="D292" s="7" t="str">
        <f ca="1">_xlfn.IFERROR(IF(КредитНеВыплачивается*КредитВыплачивается,ДанныеКредита,""),"")</f>
        <v/>
      </c>
      <c r="E292" s="7" t="str">
        <f ca="1">_xlfn.IFERROR(IF(КредитНеВыплачивается*КредитВыплачивается,МесячныйПлатеж,""),"")</f>
        <v/>
      </c>
      <c r="F292" s="7" t="str">
        <f ca="1">_xlfn.IFERROR(IF(КредитНеВыплачивается*КредитВыплачивается,ОСНОВНАЯ СУММА,""),"")</f>
        <v/>
      </c>
      <c r="G292" s="7" t="str">
        <f ca="1">_xlfn.IFERROR(IF(КредитНеВыплачивается*КредитВыплачивается,СуммаПроцентов,""),"")</f>
        <v/>
      </c>
      <c r="H292" s="7" t="str">
        <f ca="1">_xlfn.IFERROR(IF(КредитНеВыплачивается*КредитВыплачивается,КонечныйБаланс,""),"")</f>
        <v/>
      </c>
    </row>
    <row r="293" spans="2:8" ht="14.25">
      <c r="B293" s="5" t="str">
        <f ca="1">_xlfn.IFERROR(IF(КредитНеВыплачивается*КредитВыплачивается,НомерПлатежа,""),"")</f>
        <v/>
      </c>
      <c r="C293" s="6" t="str">
        <f ca="1">_xlfn.IFERROR(IF(КредитНеВыплачивается*КредитВыплачивается,ДатаПлатежа,""),"")</f>
        <v/>
      </c>
      <c r="D293" s="7" t="str">
        <f ca="1">_xlfn.IFERROR(IF(КредитНеВыплачивается*КредитВыплачивается,ДанныеКредита,""),"")</f>
        <v/>
      </c>
      <c r="E293" s="7" t="str">
        <f ca="1">_xlfn.IFERROR(IF(КредитНеВыплачивается*КредитВыплачивается,МесячныйПлатеж,""),"")</f>
        <v/>
      </c>
      <c r="F293" s="7" t="str">
        <f ca="1">_xlfn.IFERROR(IF(КредитНеВыплачивается*КредитВыплачивается,ОСНОВНАЯ СУММА,""),"")</f>
        <v/>
      </c>
      <c r="G293" s="7" t="str">
        <f ca="1">_xlfn.IFERROR(IF(КредитНеВыплачивается*КредитВыплачивается,СуммаПроцентов,""),"")</f>
        <v/>
      </c>
      <c r="H293" s="7" t="str">
        <f ca="1">_xlfn.IFERROR(IF(КредитНеВыплачивается*КредитВыплачивается,КонечныйБаланс,""),"")</f>
        <v/>
      </c>
    </row>
    <row r="294" spans="2:8" ht="14.25">
      <c r="B294" s="5" t="str">
        <f ca="1">_xlfn.IFERROR(IF(КредитНеВыплачивается*КредитВыплачивается,НомерПлатежа,""),"")</f>
        <v/>
      </c>
      <c r="C294" s="6" t="str">
        <f ca="1">_xlfn.IFERROR(IF(КредитНеВыплачивается*КредитВыплачивается,ДатаПлатежа,""),"")</f>
        <v/>
      </c>
      <c r="D294" s="7" t="str">
        <f ca="1">_xlfn.IFERROR(IF(КредитНеВыплачивается*КредитВыплачивается,ДанныеКредита,""),"")</f>
        <v/>
      </c>
      <c r="E294" s="7" t="str">
        <f ca="1">_xlfn.IFERROR(IF(КредитНеВыплачивается*КредитВыплачивается,МесячныйПлатеж,""),"")</f>
        <v/>
      </c>
      <c r="F294" s="7" t="str">
        <f ca="1">_xlfn.IFERROR(IF(КредитНеВыплачивается*КредитВыплачивается,ОСНОВНАЯ СУММА,""),"")</f>
        <v/>
      </c>
      <c r="G294" s="7" t="str">
        <f ca="1">_xlfn.IFERROR(IF(КредитНеВыплачивается*КредитВыплачивается,СуммаПроцентов,""),"")</f>
        <v/>
      </c>
      <c r="H294" s="7" t="str">
        <f ca="1">_xlfn.IFERROR(IF(КредитНеВыплачивается*КредитВыплачивается,КонечныйБаланс,""),"")</f>
        <v/>
      </c>
    </row>
    <row r="295" spans="2:8" ht="14.25">
      <c r="B295" s="5" t="str">
        <f ca="1">_xlfn.IFERROR(IF(КредитНеВыплачивается*КредитВыплачивается,НомерПлатежа,""),"")</f>
        <v/>
      </c>
      <c r="C295" s="6" t="str">
        <f ca="1">_xlfn.IFERROR(IF(КредитНеВыплачивается*КредитВыплачивается,ДатаПлатежа,""),"")</f>
        <v/>
      </c>
      <c r="D295" s="7" t="str">
        <f ca="1">_xlfn.IFERROR(IF(КредитНеВыплачивается*КредитВыплачивается,ДанныеКредита,""),"")</f>
        <v/>
      </c>
      <c r="E295" s="7" t="str">
        <f ca="1">_xlfn.IFERROR(IF(КредитНеВыплачивается*КредитВыплачивается,МесячныйПлатеж,""),"")</f>
        <v/>
      </c>
      <c r="F295" s="7" t="str">
        <f ca="1">_xlfn.IFERROR(IF(КредитНеВыплачивается*КредитВыплачивается,ОСНОВНАЯ СУММА,""),"")</f>
        <v/>
      </c>
      <c r="G295" s="7" t="str">
        <f ca="1">_xlfn.IFERROR(IF(КредитНеВыплачивается*КредитВыплачивается,СуммаПроцентов,""),"")</f>
        <v/>
      </c>
      <c r="H295" s="7" t="str">
        <f ca="1">_xlfn.IFERROR(IF(КредитНеВыплачивается*КредитВыплачивается,КонечныйБаланс,""),"")</f>
        <v/>
      </c>
    </row>
    <row r="296" spans="2:8" ht="14.25">
      <c r="B296" s="5" t="str">
        <f ca="1">_xlfn.IFERROR(IF(КредитНеВыплачивается*КредитВыплачивается,НомерПлатежа,""),"")</f>
        <v/>
      </c>
      <c r="C296" s="6" t="str">
        <f ca="1">_xlfn.IFERROR(IF(КредитНеВыплачивается*КредитВыплачивается,ДатаПлатежа,""),"")</f>
        <v/>
      </c>
      <c r="D296" s="7" t="str">
        <f ca="1">_xlfn.IFERROR(IF(КредитНеВыплачивается*КредитВыплачивается,ДанныеКредита,""),"")</f>
        <v/>
      </c>
      <c r="E296" s="7" t="str">
        <f ca="1">_xlfn.IFERROR(IF(КредитНеВыплачивается*КредитВыплачивается,МесячныйПлатеж,""),"")</f>
        <v/>
      </c>
      <c r="F296" s="7" t="str">
        <f ca="1">_xlfn.IFERROR(IF(КредитНеВыплачивается*КредитВыплачивается,ОСНОВНАЯ СУММА,""),"")</f>
        <v/>
      </c>
      <c r="G296" s="7" t="str">
        <f ca="1">_xlfn.IFERROR(IF(КредитНеВыплачивается*КредитВыплачивается,СуммаПроцентов,""),"")</f>
        <v/>
      </c>
      <c r="H296" s="7" t="str">
        <f ca="1">_xlfn.IFERROR(IF(КредитНеВыплачивается*КредитВыплачивается,КонечныйБаланс,""),"")</f>
        <v/>
      </c>
    </row>
    <row r="297" spans="2:8" ht="14.25">
      <c r="B297" s="5" t="str">
        <f ca="1">_xlfn.IFERROR(IF(КредитНеВыплачивается*КредитВыплачивается,НомерПлатежа,""),"")</f>
        <v/>
      </c>
      <c r="C297" s="6" t="str">
        <f ca="1">_xlfn.IFERROR(IF(КредитНеВыплачивается*КредитВыплачивается,ДатаПлатежа,""),"")</f>
        <v/>
      </c>
      <c r="D297" s="7" t="str">
        <f ca="1">_xlfn.IFERROR(IF(КредитНеВыплачивается*КредитВыплачивается,ДанныеКредита,""),"")</f>
        <v/>
      </c>
      <c r="E297" s="7" t="str">
        <f ca="1">_xlfn.IFERROR(IF(КредитНеВыплачивается*КредитВыплачивается,МесячныйПлатеж,""),"")</f>
        <v/>
      </c>
      <c r="F297" s="7" t="str">
        <f ca="1">_xlfn.IFERROR(IF(КредитНеВыплачивается*КредитВыплачивается,ОСНОВНАЯ СУММА,""),"")</f>
        <v/>
      </c>
      <c r="G297" s="7" t="str">
        <f ca="1">_xlfn.IFERROR(IF(КредитНеВыплачивается*КредитВыплачивается,СуммаПроцентов,""),"")</f>
        <v/>
      </c>
      <c r="H297" s="7" t="str">
        <f ca="1">_xlfn.IFERROR(IF(КредитНеВыплачивается*КредитВыплачивается,КонечныйБаланс,""),"")</f>
        <v/>
      </c>
    </row>
    <row r="298" spans="2:8" ht="14.25">
      <c r="B298" s="5" t="str">
        <f ca="1">_xlfn.IFERROR(IF(КредитНеВыплачивается*КредитВыплачивается,НомерПлатежа,""),"")</f>
        <v/>
      </c>
      <c r="C298" s="6" t="str">
        <f ca="1">_xlfn.IFERROR(IF(КредитНеВыплачивается*КредитВыплачивается,ДатаПлатежа,""),"")</f>
        <v/>
      </c>
      <c r="D298" s="7" t="str">
        <f ca="1">_xlfn.IFERROR(IF(КредитНеВыплачивается*КредитВыплачивается,ДанныеКредита,""),"")</f>
        <v/>
      </c>
      <c r="E298" s="7" t="str">
        <f ca="1">_xlfn.IFERROR(IF(КредитНеВыплачивается*КредитВыплачивается,МесячныйПлатеж,""),"")</f>
        <v/>
      </c>
      <c r="F298" s="7" t="str">
        <f ca="1">_xlfn.IFERROR(IF(КредитНеВыплачивается*КредитВыплачивается,ОСНОВНАЯ СУММА,""),"")</f>
        <v/>
      </c>
      <c r="G298" s="7" t="str">
        <f ca="1">_xlfn.IFERROR(IF(КредитНеВыплачивается*КредитВыплачивается,СуммаПроцентов,""),"")</f>
        <v/>
      </c>
      <c r="H298" s="7" t="str">
        <f ca="1">_xlfn.IFERROR(IF(КредитНеВыплачивается*КредитВыплачивается,КонечныйБаланс,""),"")</f>
        <v/>
      </c>
    </row>
    <row r="299" spans="2:8" ht="14.25">
      <c r="B299" s="5" t="str">
        <f ca="1">_xlfn.IFERROR(IF(КредитНеВыплачивается*КредитВыплачивается,НомерПлатежа,""),"")</f>
        <v/>
      </c>
      <c r="C299" s="6" t="str">
        <f ca="1">_xlfn.IFERROR(IF(КредитНеВыплачивается*КредитВыплачивается,ДатаПлатежа,""),"")</f>
        <v/>
      </c>
      <c r="D299" s="7" t="str">
        <f ca="1">_xlfn.IFERROR(IF(КредитНеВыплачивается*КредитВыплачивается,ДанныеКредита,""),"")</f>
        <v/>
      </c>
      <c r="E299" s="7" t="str">
        <f ca="1">_xlfn.IFERROR(IF(КредитНеВыплачивается*КредитВыплачивается,МесячныйПлатеж,""),"")</f>
        <v/>
      </c>
      <c r="F299" s="7" t="str">
        <f ca="1">_xlfn.IFERROR(IF(КредитНеВыплачивается*КредитВыплачивается,ОСНОВНАЯ СУММА,""),"")</f>
        <v/>
      </c>
      <c r="G299" s="7" t="str">
        <f ca="1">_xlfn.IFERROR(IF(КредитНеВыплачивается*КредитВыплачивается,СуммаПроцентов,""),"")</f>
        <v/>
      </c>
      <c r="H299" s="7" t="str">
        <f ca="1">_xlfn.IFERROR(IF(КредитНеВыплачивается*КредитВыплачивается,КонечныйБаланс,""),"")</f>
        <v/>
      </c>
    </row>
    <row r="300" spans="2:8" ht="14.25">
      <c r="B300" s="5" t="str">
        <f ca="1">_xlfn.IFERROR(IF(КредитНеВыплачивается*КредитВыплачивается,НомерПлатежа,""),"")</f>
        <v/>
      </c>
      <c r="C300" s="6" t="str">
        <f ca="1">_xlfn.IFERROR(IF(КредитНеВыплачивается*КредитВыплачивается,ДатаПлатежа,""),"")</f>
        <v/>
      </c>
      <c r="D300" s="7" t="str">
        <f ca="1">_xlfn.IFERROR(IF(КредитНеВыплачивается*КредитВыплачивается,ДанныеКредита,""),"")</f>
        <v/>
      </c>
      <c r="E300" s="7" t="str">
        <f ca="1">_xlfn.IFERROR(IF(КредитНеВыплачивается*КредитВыплачивается,МесячныйПлатеж,""),"")</f>
        <v/>
      </c>
      <c r="F300" s="7" t="str">
        <f ca="1">_xlfn.IFERROR(IF(КредитНеВыплачивается*КредитВыплачивается,ОСНОВНАЯ СУММА,""),"")</f>
        <v/>
      </c>
      <c r="G300" s="7" t="str">
        <f ca="1">_xlfn.IFERROR(IF(КредитНеВыплачивается*КредитВыплачивается,СуммаПроцентов,""),"")</f>
        <v/>
      </c>
      <c r="H300" s="7" t="str">
        <f ca="1">_xlfn.IFERROR(IF(КредитНеВыплачивается*КредитВыплачивается,КонечныйБаланс,""),"")</f>
        <v/>
      </c>
    </row>
    <row r="301" spans="2:8" ht="14.25">
      <c r="B301" s="5" t="str">
        <f ca="1">_xlfn.IFERROR(IF(КредитНеВыплачивается*КредитВыплачивается,НомерПлатежа,""),"")</f>
        <v/>
      </c>
      <c r="C301" s="6" t="str">
        <f ca="1">_xlfn.IFERROR(IF(КредитНеВыплачивается*КредитВыплачивается,ДатаПлатежа,""),"")</f>
        <v/>
      </c>
      <c r="D301" s="7" t="str">
        <f ca="1">_xlfn.IFERROR(IF(КредитНеВыплачивается*КредитВыплачивается,ДанныеКредита,""),"")</f>
        <v/>
      </c>
      <c r="E301" s="7" t="str">
        <f ca="1">_xlfn.IFERROR(IF(КредитНеВыплачивается*КредитВыплачивается,МесячныйПлатеж,""),"")</f>
        <v/>
      </c>
      <c r="F301" s="7" t="str">
        <f ca="1">_xlfn.IFERROR(IF(КредитНеВыплачивается*КредитВыплачивается,ОСНОВНАЯ СУММА,""),"")</f>
        <v/>
      </c>
      <c r="G301" s="7" t="str">
        <f ca="1">_xlfn.IFERROR(IF(КредитНеВыплачивается*КредитВыплачивается,СуммаПроцентов,""),"")</f>
        <v/>
      </c>
      <c r="H301" s="7" t="str">
        <f ca="1">_xlfn.IFERROR(IF(КредитНеВыплачивается*КредитВыплачивается,КонечныйБаланс,""),"")</f>
        <v/>
      </c>
    </row>
    <row r="302" spans="2:8" ht="14.25">
      <c r="B302" s="5" t="str">
        <f ca="1">_xlfn.IFERROR(IF(КредитНеВыплачивается*КредитВыплачивается,НомерПлатежа,""),"")</f>
        <v/>
      </c>
      <c r="C302" s="6" t="str">
        <f ca="1">_xlfn.IFERROR(IF(КредитНеВыплачивается*КредитВыплачивается,ДатаПлатежа,""),"")</f>
        <v/>
      </c>
      <c r="D302" s="7" t="str">
        <f ca="1">_xlfn.IFERROR(IF(КредитНеВыплачивается*КредитВыплачивается,ДанныеКредита,""),"")</f>
        <v/>
      </c>
      <c r="E302" s="7" t="str">
        <f ca="1">_xlfn.IFERROR(IF(КредитНеВыплачивается*КредитВыплачивается,МесячныйПлатеж,""),"")</f>
        <v/>
      </c>
      <c r="F302" s="7" t="str">
        <f ca="1">_xlfn.IFERROR(IF(КредитНеВыплачивается*КредитВыплачивается,ОСНОВНАЯ СУММА,""),"")</f>
        <v/>
      </c>
      <c r="G302" s="7" t="str">
        <f ca="1">_xlfn.IFERROR(IF(КредитНеВыплачивается*КредитВыплачивается,СуммаПроцентов,""),"")</f>
        <v/>
      </c>
      <c r="H302" s="7" t="str">
        <f ca="1">_xlfn.IFERROR(IF(КредитНеВыплачивается*КредитВыплачивается,КонечныйБаланс,""),"")</f>
        <v/>
      </c>
    </row>
    <row r="303" spans="2:8" ht="14.25">
      <c r="B303" s="5" t="str">
        <f ca="1">_xlfn.IFERROR(IF(КредитНеВыплачивается*КредитВыплачивается,НомерПлатежа,""),"")</f>
        <v/>
      </c>
      <c r="C303" s="6" t="str">
        <f ca="1">_xlfn.IFERROR(IF(КредитНеВыплачивается*КредитВыплачивается,ДатаПлатежа,""),"")</f>
        <v/>
      </c>
      <c r="D303" s="7" t="str">
        <f ca="1">_xlfn.IFERROR(IF(КредитНеВыплачивается*КредитВыплачивается,ДанныеКредита,""),"")</f>
        <v/>
      </c>
      <c r="E303" s="7" t="str">
        <f ca="1">_xlfn.IFERROR(IF(КредитНеВыплачивается*КредитВыплачивается,МесячныйПлатеж,""),"")</f>
        <v/>
      </c>
      <c r="F303" s="7" t="str">
        <f ca="1">_xlfn.IFERROR(IF(КредитНеВыплачивается*КредитВыплачивается,ОСНОВНАЯ СУММА,""),"")</f>
        <v/>
      </c>
      <c r="G303" s="7" t="str">
        <f ca="1">_xlfn.IFERROR(IF(КредитНеВыплачивается*КредитВыплачивается,СуммаПроцентов,""),"")</f>
        <v/>
      </c>
      <c r="H303" s="7" t="str">
        <f ca="1">_xlfn.IFERROR(IF(КредитНеВыплачивается*КредитВыплачивается,КонечныйБаланс,""),"")</f>
        <v/>
      </c>
    </row>
    <row r="304" spans="2:8" ht="14.25">
      <c r="B304" s="5" t="str">
        <f ca="1">_xlfn.IFERROR(IF(КредитНеВыплачивается*КредитВыплачивается,НомерПлатежа,""),"")</f>
        <v/>
      </c>
      <c r="C304" s="6" t="str">
        <f ca="1">_xlfn.IFERROR(IF(КредитНеВыплачивается*КредитВыплачивается,ДатаПлатежа,""),"")</f>
        <v/>
      </c>
      <c r="D304" s="7" t="str">
        <f ca="1">_xlfn.IFERROR(IF(КредитНеВыплачивается*КредитВыплачивается,ДанныеКредита,""),"")</f>
        <v/>
      </c>
      <c r="E304" s="7" t="str">
        <f ca="1">_xlfn.IFERROR(IF(КредитНеВыплачивается*КредитВыплачивается,МесячныйПлатеж,""),"")</f>
        <v/>
      </c>
      <c r="F304" s="7" t="str">
        <f ca="1">_xlfn.IFERROR(IF(КредитНеВыплачивается*КредитВыплачивается,ОСНОВНАЯ СУММА,""),"")</f>
        <v/>
      </c>
      <c r="G304" s="7" t="str">
        <f ca="1">_xlfn.IFERROR(IF(КредитНеВыплачивается*КредитВыплачивается,СуммаПроцентов,""),"")</f>
        <v/>
      </c>
      <c r="H304" s="7" t="str">
        <f ca="1">_xlfn.IFERROR(IF(КредитНеВыплачивается*КредитВыплачивается,КонечныйБаланс,""),"")</f>
        <v/>
      </c>
    </row>
    <row r="305" spans="2:8" ht="14.25">
      <c r="B305" s="5" t="str">
        <f ca="1">_xlfn.IFERROR(IF(КредитНеВыплачивается*КредитВыплачивается,НомерПлатежа,""),"")</f>
        <v/>
      </c>
      <c r="C305" s="6" t="str">
        <f ca="1">_xlfn.IFERROR(IF(КредитНеВыплачивается*КредитВыплачивается,ДатаПлатежа,""),"")</f>
        <v/>
      </c>
      <c r="D305" s="7" t="str">
        <f ca="1">_xlfn.IFERROR(IF(КредитНеВыплачивается*КредитВыплачивается,ДанныеКредита,""),"")</f>
        <v/>
      </c>
      <c r="E305" s="7" t="str">
        <f ca="1">_xlfn.IFERROR(IF(КредитНеВыплачивается*КредитВыплачивается,МесячныйПлатеж,""),"")</f>
        <v/>
      </c>
      <c r="F305" s="7" t="str">
        <f ca="1">_xlfn.IFERROR(IF(КредитНеВыплачивается*КредитВыплачивается,ОСНОВНАЯ СУММА,""),"")</f>
        <v/>
      </c>
      <c r="G305" s="7" t="str">
        <f ca="1">_xlfn.IFERROR(IF(КредитНеВыплачивается*КредитВыплачивается,СуммаПроцентов,""),"")</f>
        <v/>
      </c>
      <c r="H305" s="7" t="str">
        <f ca="1">_xlfn.IFERROR(IF(КредитНеВыплачивается*КредитВыплачивается,КонечныйБаланс,""),"")</f>
        <v/>
      </c>
    </row>
    <row r="306" spans="2:8" ht="14.25">
      <c r="B306" s="5" t="str">
        <f ca="1">_xlfn.IFERROR(IF(КредитНеВыплачивается*КредитВыплачивается,НомерПлатежа,""),"")</f>
        <v/>
      </c>
      <c r="C306" s="6" t="str">
        <f ca="1">_xlfn.IFERROR(IF(КредитНеВыплачивается*КредитВыплачивается,ДатаПлатежа,""),"")</f>
        <v/>
      </c>
      <c r="D306" s="7" t="str">
        <f ca="1">_xlfn.IFERROR(IF(КредитНеВыплачивается*КредитВыплачивается,ДанныеКредита,""),"")</f>
        <v/>
      </c>
      <c r="E306" s="7" t="str">
        <f ca="1">_xlfn.IFERROR(IF(КредитНеВыплачивается*КредитВыплачивается,МесячныйПлатеж,""),"")</f>
        <v/>
      </c>
      <c r="F306" s="7" t="str">
        <f ca="1">_xlfn.IFERROR(IF(КредитНеВыплачивается*КредитВыплачивается,ОСНОВНАЯ СУММА,""),"")</f>
        <v/>
      </c>
      <c r="G306" s="7" t="str">
        <f ca="1">_xlfn.IFERROR(IF(КредитНеВыплачивается*КредитВыплачивается,СуммаПроцентов,""),"")</f>
        <v/>
      </c>
      <c r="H306" s="7" t="str">
        <f ca="1">_xlfn.IFERROR(IF(КредитНеВыплачивается*КредитВыплачивается,КонечныйБаланс,""),"")</f>
        <v/>
      </c>
    </row>
    <row r="307" spans="2:8" ht="14.25">
      <c r="B307" s="5" t="str">
        <f ca="1">_xlfn.IFERROR(IF(КредитНеВыплачивается*КредитВыплачивается,НомерПлатежа,""),"")</f>
        <v/>
      </c>
      <c r="C307" s="6" t="str">
        <f ca="1">_xlfn.IFERROR(IF(КредитНеВыплачивается*КредитВыплачивается,ДатаПлатежа,""),"")</f>
        <v/>
      </c>
      <c r="D307" s="7" t="str">
        <f ca="1">_xlfn.IFERROR(IF(КредитНеВыплачивается*КредитВыплачивается,ДанныеКредита,""),"")</f>
        <v/>
      </c>
      <c r="E307" s="7" t="str">
        <f ca="1">_xlfn.IFERROR(IF(КредитНеВыплачивается*КредитВыплачивается,МесячныйПлатеж,""),"")</f>
        <v/>
      </c>
      <c r="F307" s="7" t="str">
        <f ca="1">_xlfn.IFERROR(IF(КредитНеВыплачивается*КредитВыплачивается,ОСНОВНАЯ СУММА,""),"")</f>
        <v/>
      </c>
      <c r="G307" s="7" t="str">
        <f ca="1">_xlfn.IFERROR(IF(КредитНеВыплачивается*КредитВыплачивается,СуммаПроцентов,""),"")</f>
        <v/>
      </c>
      <c r="H307" s="7" t="str">
        <f ca="1">_xlfn.IFERROR(IF(КредитНеВыплачивается*КредитВыплачивается,КонечныйБаланс,""),"")</f>
        <v/>
      </c>
    </row>
    <row r="308" spans="2:8" ht="14.25">
      <c r="B308" s="5" t="str">
        <f ca="1">_xlfn.IFERROR(IF(КредитНеВыплачивается*КредитВыплачивается,НомерПлатежа,""),"")</f>
        <v/>
      </c>
      <c r="C308" s="6" t="str">
        <f ca="1">_xlfn.IFERROR(IF(КредитНеВыплачивается*КредитВыплачивается,ДатаПлатежа,""),"")</f>
        <v/>
      </c>
      <c r="D308" s="7" t="str">
        <f ca="1">_xlfn.IFERROR(IF(КредитНеВыплачивается*КредитВыплачивается,ДанныеКредита,""),"")</f>
        <v/>
      </c>
      <c r="E308" s="7" t="str">
        <f ca="1">_xlfn.IFERROR(IF(КредитНеВыплачивается*КредитВыплачивается,МесячныйПлатеж,""),"")</f>
        <v/>
      </c>
      <c r="F308" s="7" t="str">
        <f ca="1">_xlfn.IFERROR(IF(КредитНеВыплачивается*КредитВыплачивается,ОСНОВНАЯ СУММА,""),"")</f>
        <v/>
      </c>
      <c r="G308" s="7" t="str">
        <f ca="1">_xlfn.IFERROR(IF(КредитНеВыплачивается*КредитВыплачивается,СуммаПроцентов,""),"")</f>
        <v/>
      </c>
      <c r="H308" s="7" t="str">
        <f ca="1">_xlfn.IFERROR(IF(КредитНеВыплачивается*КредитВыплачивается,КонечныйБаланс,""),"")</f>
        <v/>
      </c>
    </row>
    <row r="309" spans="2:8" ht="14.25">
      <c r="B309" s="5" t="str">
        <f ca="1">_xlfn.IFERROR(IF(КредитНеВыплачивается*КредитВыплачивается,НомерПлатежа,""),"")</f>
        <v/>
      </c>
      <c r="C309" s="6" t="str">
        <f ca="1">_xlfn.IFERROR(IF(КредитНеВыплачивается*КредитВыплачивается,ДатаПлатежа,""),"")</f>
        <v/>
      </c>
      <c r="D309" s="7" t="str">
        <f ca="1">_xlfn.IFERROR(IF(КредитНеВыплачивается*КредитВыплачивается,ДанныеКредита,""),"")</f>
        <v/>
      </c>
      <c r="E309" s="7" t="str">
        <f ca="1">_xlfn.IFERROR(IF(КредитНеВыплачивается*КредитВыплачивается,МесячныйПлатеж,""),"")</f>
        <v/>
      </c>
      <c r="F309" s="7" t="str">
        <f ca="1">_xlfn.IFERROR(IF(КредитНеВыплачивается*КредитВыплачивается,ОСНОВНАЯ СУММА,""),"")</f>
        <v/>
      </c>
      <c r="G309" s="7" t="str">
        <f ca="1">_xlfn.IFERROR(IF(КредитНеВыплачивается*КредитВыплачивается,СуммаПроцентов,""),"")</f>
        <v/>
      </c>
      <c r="H309" s="7" t="str">
        <f ca="1">_xlfn.IFERROR(IF(КредитНеВыплачивается*КредитВыплачивается,КонечныйБаланс,""),"")</f>
        <v/>
      </c>
    </row>
    <row r="310" spans="2:8" ht="14.25">
      <c r="B310" s="5" t="str">
        <f ca="1">_xlfn.IFERROR(IF(КредитНеВыплачивается*КредитВыплачивается,НомерПлатежа,""),"")</f>
        <v/>
      </c>
      <c r="C310" s="6" t="str">
        <f ca="1">_xlfn.IFERROR(IF(КредитНеВыплачивается*КредитВыплачивается,ДатаПлатежа,""),"")</f>
        <v/>
      </c>
      <c r="D310" s="7" t="str">
        <f ca="1">_xlfn.IFERROR(IF(КредитНеВыплачивается*КредитВыплачивается,ДанныеКредита,""),"")</f>
        <v/>
      </c>
      <c r="E310" s="7" t="str">
        <f ca="1">_xlfn.IFERROR(IF(КредитНеВыплачивается*КредитВыплачивается,МесячныйПлатеж,""),"")</f>
        <v/>
      </c>
      <c r="F310" s="7" t="str">
        <f ca="1">_xlfn.IFERROR(IF(КредитНеВыплачивается*КредитВыплачивается,ОСНОВНАЯ СУММА,""),"")</f>
        <v/>
      </c>
      <c r="G310" s="7" t="str">
        <f ca="1">_xlfn.IFERROR(IF(КредитНеВыплачивается*КредитВыплачивается,СуммаПроцентов,""),"")</f>
        <v/>
      </c>
      <c r="H310" s="7" t="str">
        <f ca="1">_xlfn.IFERROR(IF(КредитНеВыплачивается*КредитВыплачивается,КонечныйБаланс,""),"")</f>
        <v/>
      </c>
    </row>
    <row r="311" spans="2:8" ht="14.25">
      <c r="B311" s="5" t="str">
        <f ca="1">_xlfn.IFERROR(IF(КредитНеВыплачивается*КредитВыплачивается,НомерПлатежа,""),"")</f>
        <v/>
      </c>
      <c r="C311" s="6" t="str">
        <f ca="1">_xlfn.IFERROR(IF(КредитНеВыплачивается*КредитВыплачивается,ДатаПлатежа,""),"")</f>
        <v/>
      </c>
      <c r="D311" s="7" t="str">
        <f ca="1">_xlfn.IFERROR(IF(КредитНеВыплачивается*КредитВыплачивается,ДанныеКредита,""),"")</f>
        <v/>
      </c>
      <c r="E311" s="7" t="str">
        <f ca="1">_xlfn.IFERROR(IF(КредитНеВыплачивается*КредитВыплачивается,МесячныйПлатеж,""),"")</f>
        <v/>
      </c>
      <c r="F311" s="7" t="str">
        <f ca="1">_xlfn.IFERROR(IF(КредитНеВыплачивается*КредитВыплачивается,ОСНОВНАЯ СУММА,""),"")</f>
        <v/>
      </c>
      <c r="G311" s="7" t="str">
        <f ca="1">_xlfn.IFERROR(IF(КредитНеВыплачивается*КредитВыплачивается,СуммаПроцентов,""),"")</f>
        <v/>
      </c>
      <c r="H311" s="7" t="str">
        <f ca="1">_xlfn.IFERROR(IF(КредитНеВыплачивается*КредитВыплачивается,КонечныйБаланс,""),"")</f>
        <v/>
      </c>
    </row>
    <row r="312" spans="2:8" ht="14.25">
      <c r="B312" s="5" t="str">
        <f ca="1">_xlfn.IFERROR(IF(КредитНеВыплачивается*КредитВыплачивается,НомерПлатежа,""),"")</f>
        <v/>
      </c>
      <c r="C312" s="6" t="str">
        <f ca="1">_xlfn.IFERROR(IF(КредитНеВыплачивается*КредитВыплачивается,ДатаПлатежа,""),"")</f>
        <v/>
      </c>
      <c r="D312" s="7" t="str">
        <f ca="1">_xlfn.IFERROR(IF(КредитНеВыплачивается*КредитВыплачивается,ДанныеКредита,""),"")</f>
        <v/>
      </c>
      <c r="E312" s="7" t="str">
        <f ca="1">_xlfn.IFERROR(IF(КредитНеВыплачивается*КредитВыплачивается,МесячныйПлатеж,""),"")</f>
        <v/>
      </c>
      <c r="F312" s="7" t="str">
        <f ca="1">_xlfn.IFERROR(IF(КредитНеВыплачивается*КредитВыплачивается,ОСНОВНАЯ СУММА,""),"")</f>
        <v/>
      </c>
      <c r="G312" s="7" t="str">
        <f ca="1">_xlfn.IFERROR(IF(КредитНеВыплачивается*КредитВыплачивается,СуммаПроцентов,""),"")</f>
        <v/>
      </c>
      <c r="H312" s="7" t="str">
        <f ca="1">_xlfn.IFERROR(IF(КредитНеВыплачивается*КредитВыплачивается,КонечныйБаланс,""),"")</f>
        <v/>
      </c>
    </row>
    <row r="313" spans="2:8" ht="14.25">
      <c r="B313" s="5" t="str">
        <f ca="1">_xlfn.IFERROR(IF(КредитНеВыплачивается*КредитВыплачивается,НомерПлатежа,""),"")</f>
        <v/>
      </c>
      <c r="C313" s="6" t="str">
        <f ca="1">_xlfn.IFERROR(IF(КредитНеВыплачивается*КредитВыплачивается,ДатаПлатежа,""),"")</f>
        <v/>
      </c>
      <c r="D313" s="7" t="str">
        <f ca="1">_xlfn.IFERROR(IF(КредитНеВыплачивается*КредитВыплачивается,ДанныеКредита,""),"")</f>
        <v/>
      </c>
      <c r="E313" s="7" t="str">
        <f ca="1">_xlfn.IFERROR(IF(КредитНеВыплачивается*КредитВыплачивается,МесячныйПлатеж,""),"")</f>
        <v/>
      </c>
      <c r="F313" s="7" t="str">
        <f ca="1">_xlfn.IFERROR(IF(КредитНеВыплачивается*КредитВыплачивается,ОСНОВНАЯ СУММА,""),"")</f>
        <v/>
      </c>
      <c r="G313" s="7" t="str">
        <f ca="1">_xlfn.IFERROR(IF(КредитНеВыплачивается*КредитВыплачивается,СуммаПроцентов,""),"")</f>
        <v/>
      </c>
      <c r="H313" s="7" t="str">
        <f ca="1">_xlfn.IFERROR(IF(КредитНеВыплачивается*КредитВыплачивается,КонечныйБаланс,""),"")</f>
        <v/>
      </c>
    </row>
    <row r="314" spans="2:8" ht="14.25">
      <c r="B314" s="5" t="str">
        <f ca="1">_xlfn.IFERROR(IF(КредитНеВыплачивается*КредитВыплачивается,НомерПлатежа,""),"")</f>
        <v/>
      </c>
      <c r="C314" s="6" t="str">
        <f ca="1">_xlfn.IFERROR(IF(КредитНеВыплачивается*КредитВыплачивается,ДатаПлатежа,""),"")</f>
        <v/>
      </c>
      <c r="D314" s="7" t="str">
        <f ca="1">_xlfn.IFERROR(IF(КредитНеВыплачивается*КредитВыплачивается,ДанныеКредита,""),"")</f>
        <v/>
      </c>
      <c r="E314" s="7" t="str">
        <f ca="1">_xlfn.IFERROR(IF(КредитНеВыплачивается*КредитВыплачивается,МесячныйПлатеж,""),"")</f>
        <v/>
      </c>
      <c r="F314" s="7" t="str">
        <f ca="1">_xlfn.IFERROR(IF(КредитНеВыплачивается*КредитВыплачивается,ОСНОВНАЯ СУММА,""),"")</f>
        <v/>
      </c>
      <c r="G314" s="7" t="str">
        <f ca="1">_xlfn.IFERROR(IF(КредитНеВыплачивается*КредитВыплачивается,СуммаПроцентов,""),"")</f>
        <v/>
      </c>
      <c r="H314" s="7" t="str">
        <f ca="1">_xlfn.IFERROR(IF(КредитНеВыплачивается*КредитВыплачивается,КонечныйБаланс,""),"")</f>
        <v/>
      </c>
    </row>
    <row r="315" spans="2:8" ht="14.25">
      <c r="B315" s="5" t="str">
        <f ca="1">_xlfn.IFERROR(IF(КредитНеВыплачивается*КредитВыплачивается,НомерПлатежа,""),"")</f>
        <v/>
      </c>
      <c r="C315" s="6" t="str">
        <f ca="1">_xlfn.IFERROR(IF(КредитНеВыплачивается*КредитВыплачивается,ДатаПлатежа,""),"")</f>
        <v/>
      </c>
      <c r="D315" s="7" t="str">
        <f ca="1">_xlfn.IFERROR(IF(КредитНеВыплачивается*КредитВыплачивается,ДанныеКредита,""),"")</f>
        <v/>
      </c>
      <c r="E315" s="7" t="str">
        <f ca="1">_xlfn.IFERROR(IF(КредитНеВыплачивается*КредитВыплачивается,МесячныйПлатеж,""),"")</f>
        <v/>
      </c>
      <c r="F315" s="7" t="str">
        <f ca="1">_xlfn.IFERROR(IF(КредитНеВыплачивается*КредитВыплачивается,ОСНОВНАЯ СУММА,""),"")</f>
        <v/>
      </c>
      <c r="G315" s="7" t="str">
        <f ca="1">_xlfn.IFERROR(IF(КредитНеВыплачивается*КредитВыплачивается,СуммаПроцентов,""),"")</f>
        <v/>
      </c>
      <c r="H315" s="7" t="str">
        <f ca="1">_xlfn.IFERROR(IF(КредитНеВыплачивается*КредитВыплачивается,КонечныйБаланс,""),"")</f>
        <v/>
      </c>
    </row>
    <row r="316" spans="2:8" ht="14.25">
      <c r="B316" s="5" t="str">
        <f ca="1">_xlfn.IFERROR(IF(КредитНеВыплачивается*КредитВыплачивается,НомерПлатежа,""),"")</f>
        <v/>
      </c>
      <c r="C316" s="6" t="str">
        <f ca="1">_xlfn.IFERROR(IF(КредитНеВыплачивается*КредитВыплачивается,ДатаПлатежа,""),"")</f>
        <v/>
      </c>
      <c r="D316" s="7" t="str">
        <f ca="1">_xlfn.IFERROR(IF(КредитНеВыплачивается*КредитВыплачивается,ДанныеКредита,""),"")</f>
        <v/>
      </c>
      <c r="E316" s="7" t="str">
        <f ca="1">_xlfn.IFERROR(IF(КредитНеВыплачивается*КредитВыплачивается,МесячныйПлатеж,""),"")</f>
        <v/>
      </c>
      <c r="F316" s="7" t="str">
        <f ca="1">_xlfn.IFERROR(IF(КредитНеВыплачивается*КредитВыплачивается,ОСНОВНАЯ СУММА,""),"")</f>
        <v/>
      </c>
      <c r="G316" s="7" t="str">
        <f ca="1">_xlfn.IFERROR(IF(КредитНеВыплачивается*КредитВыплачивается,СуммаПроцентов,""),"")</f>
        <v/>
      </c>
      <c r="H316" s="7" t="str">
        <f ca="1">_xlfn.IFERROR(IF(КредитНеВыплачивается*КредитВыплачивается,КонечныйБаланс,""),"")</f>
        <v/>
      </c>
    </row>
    <row r="317" spans="2:8" ht="14.25">
      <c r="B317" s="5" t="str">
        <f ca="1">_xlfn.IFERROR(IF(КредитНеВыплачивается*КредитВыплачивается,НомерПлатежа,""),"")</f>
        <v/>
      </c>
      <c r="C317" s="6" t="str">
        <f ca="1">_xlfn.IFERROR(IF(КредитНеВыплачивается*КредитВыплачивается,ДатаПлатежа,""),"")</f>
        <v/>
      </c>
      <c r="D317" s="7" t="str">
        <f ca="1">_xlfn.IFERROR(IF(КредитНеВыплачивается*КредитВыплачивается,ДанныеКредита,""),"")</f>
        <v/>
      </c>
      <c r="E317" s="7" t="str">
        <f ca="1">_xlfn.IFERROR(IF(КредитНеВыплачивается*КредитВыплачивается,МесячныйПлатеж,""),"")</f>
        <v/>
      </c>
      <c r="F317" s="7" t="str">
        <f ca="1">_xlfn.IFERROR(IF(КредитНеВыплачивается*КредитВыплачивается,ОСНОВНАЯ СУММА,""),"")</f>
        <v/>
      </c>
      <c r="G317" s="7" t="str">
        <f ca="1">_xlfn.IFERROR(IF(КредитНеВыплачивается*КредитВыплачивается,СуммаПроцентов,""),"")</f>
        <v/>
      </c>
      <c r="H317" s="7" t="str">
        <f ca="1">_xlfn.IFERROR(IF(КредитНеВыплачивается*КредитВыплачивается,КонечныйБаланс,""),"")</f>
        <v/>
      </c>
    </row>
    <row r="318" spans="2:8" ht="14.25">
      <c r="B318" s="5" t="str">
        <f ca="1">_xlfn.IFERROR(IF(КредитНеВыплачивается*КредитВыплачивается,НомерПлатежа,""),"")</f>
        <v/>
      </c>
      <c r="C318" s="6" t="str">
        <f ca="1">_xlfn.IFERROR(IF(КредитНеВыплачивается*КредитВыплачивается,ДатаПлатежа,""),"")</f>
        <v/>
      </c>
      <c r="D318" s="7" t="str">
        <f ca="1">_xlfn.IFERROR(IF(КредитНеВыплачивается*КредитВыплачивается,ДанныеКредита,""),"")</f>
        <v/>
      </c>
      <c r="E318" s="7" t="str">
        <f ca="1">_xlfn.IFERROR(IF(КредитНеВыплачивается*КредитВыплачивается,МесячныйПлатеж,""),"")</f>
        <v/>
      </c>
      <c r="F318" s="7" t="str">
        <f ca="1">_xlfn.IFERROR(IF(КредитНеВыплачивается*КредитВыплачивается,ОСНОВНАЯ СУММА,""),"")</f>
        <v/>
      </c>
      <c r="G318" s="7" t="str">
        <f ca="1">_xlfn.IFERROR(IF(КредитНеВыплачивается*КредитВыплачивается,СуммаПроцентов,""),"")</f>
        <v/>
      </c>
      <c r="H318" s="7" t="str">
        <f ca="1">_xlfn.IFERROR(IF(КредитНеВыплачивается*КредитВыплачивается,КонечныйБаланс,""),"")</f>
        <v/>
      </c>
    </row>
    <row r="319" spans="2:8" ht="14.25">
      <c r="B319" s="5" t="str">
        <f ca="1">_xlfn.IFERROR(IF(КредитНеВыплачивается*КредитВыплачивается,НомерПлатежа,""),"")</f>
        <v/>
      </c>
      <c r="C319" s="6" t="str">
        <f ca="1">_xlfn.IFERROR(IF(КредитНеВыплачивается*КредитВыплачивается,ДатаПлатежа,""),"")</f>
        <v/>
      </c>
      <c r="D319" s="7" t="str">
        <f ca="1">_xlfn.IFERROR(IF(КредитНеВыплачивается*КредитВыплачивается,ДанныеКредита,""),"")</f>
        <v/>
      </c>
      <c r="E319" s="7" t="str">
        <f ca="1">_xlfn.IFERROR(IF(КредитНеВыплачивается*КредитВыплачивается,МесячныйПлатеж,""),"")</f>
        <v/>
      </c>
      <c r="F319" s="7" t="str">
        <f ca="1">_xlfn.IFERROR(IF(КредитНеВыплачивается*КредитВыплачивается,ОСНОВНАЯ СУММА,""),"")</f>
        <v/>
      </c>
      <c r="G319" s="7" t="str">
        <f ca="1">_xlfn.IFERROR(IF(КредитНеВыплачивается*КредитВыплачивается,СуммаПроцентов,""),"")</f>
        <v/>
      </c>
      <c r="H319" s="7" t="str">
        <f ca="1">_xlfn.IFERROR(IF(КредитНеВыплачивается*КредитВыплачивается,КонечныйБаланс,""),"")</f>
        <v/>
      </c>
    </row>
    <row r="320" spans="2:8" ht="14.25">
      <c r="B320" s="5" t="str">
        <f ca="1">_xlfn.IFERROR(IF(КредитНеВыплачивается*КредитВыплачивается,НомерПлатежа,""),"")</f>
        <v/>
      </c>
      <c r="C320" s="6" t="str">
        <f ca="1">_xlfn.IFERROR(IF(КредитНеВыплачивается*КредитВыплачивается,ДатаПлатежа,""),"")</f>
        <v/>
      </c>
      <c r="D320" s="7" t="str">
        <f ca="1">_xlfn.IFERROR(IF(КредитНеВыплачивается*КредитВыплачивается,ДанныеКредита,""),"")</f>
        <v/>
      </c>
      <c r="E320" s="7" t="str">
        <f ca="1">_xlfn.IFERROR(IF(КредитНеВыплачивается*КредитВыплачивается,МесячныйПлатеж,""),"")</f>
        <v/>
      </c>
      <c r="F320" s="7" t="str">
        <f ca="1">_xlfn.IFERROR(IF(КредитНеВыплачивается*КредитВыплачивается,ОСНОВНАЯ СУММА,""),"")</f>
        <v/>
      </c>
      <c r="G320" s="7" t="str">
        <f ca="1">_xlfn.IFERROR(IF(КредитНеВыплачивается*КредитВыплачивается,СуммаПроцентов,""),"")</f>
        <v/>
      </c>
      <c r="H320" s="7" t="str">
        <f ca="1">_xlfn.IFERROR(IF(КредитНеВыплачивается*КредитВыплачивается,КонечныйБаланс,""),"")</f>
        <v/>
      </c>
    </row>
    <row r="321" spans="2:8" ht="14.25">
      <c r="B321" s="5" t="str">
        <f ca="1">_xlfn.IFERROR(IF(КредитНеВыплачивается*КредитВыплачивается,НомерПлатежа,""),"")</f>
        <v/>
      </c>
      <c r="C321" s="6" t="str">
        <f ca="1">_xlfn.IFERROR(IF(КредитНеВыплачивается*КредитВыплачивается,ДатаПлатежа,""),"")</f>
        <v/>
      </c>
      <c r="D321" s="7" t="str">
        <f ca="1">_xlfn.IFERROR(IF(КредитНеВыплачивается*КредитВыплачивается,ДанныеКредита,""),"")</f>
        <v/>
      </c>
      <c r="E321" s="7" t="str">
        <f ca="1">_xlfn.IFERROR(IF(КредитНеВыплачивается*КредитВыплачивается,МесячныйПлатеж,""),"")</f>
        <v/>
      </c>
      <c r="F321" s="7" t="str">
        <f ca="1">_xlfn.IFERROR(IF(КредитНеВыплачивается*КредитВыплачивается,ОСНОВНАЯ СУММА,""),"")</f>
        <v/>
      </c>
      <c r="G321" s="7" t="str">
        <f ca="1">_xlfn.IFERROR(IF(КредитНеВыплачивается*КредитВыплачивается,СуммаПроцентов,""),"")</f>
        <v/>
      </c>
      <c r="H321" s="7" t="str">
        <f ca="1">_xlfn.IFERROR(IF(КредитНеВыплачивается*КредитВыплачивается,КонечныйБаланс,""),"")</f>
        <v/>
      </c>
    </row>
    <row r="322" spans="2:8" ht="14.25">
      <c r="B322" s="5" t="str">
        <f ca="1">_xlfn.IFERROR(IF(КредитНеВыплачивается*КредитВыплачивается,НомерПлатежа,""),"")</f>
        <v/>
      </c>
      <c r="C322" s="6" t="str">
        <f ca="1">_xlfn.IFERROR(IF(КредитНеВыплачивается*КредитВыплачивается,ДатаПлатежа,""),"")</f>
        <v/>
      </c>
      <c r="D322" s="7" t="str">
        <f ca="1">_xlfn.IFERROR(IF(КредитНеВыплачивается*КредитВыплачивается,ДанныеКредита,""),"")</f>
        <v/>
      </c>
      <c r="E322" s="7" t="str">
        <f ca="1">_xlfn.IFERROR(IF(КредитНеВыплачивается*КредитВыплачивается,МесячныйПлатеж,""),"")</f>
        <v/>
      </c>
      <c r="F322" s="7" t="str">
        <f ca="1">_xlfn.IFERROR(IF(КредитНеВыплачивается*КредитВыплачивается,ОСНОВНАЯ СУММА,""),"")</f>
        <v/>
      </c>
      <c r="G322" s="7" t="str">
        <f ca="1">_xlfn.IFERROR(IF(КредитНеВыплачивается*КредитВыплачивается,СуммаПроцентов,""),"")</f>
        <v/>
      </c>
      <c r="H322" s="7" t="str">
        <f ca="1">_xlfn.IFERROR(IF(КредитНеВыплачивается*КредитВыплачивается,КонечныйБаланс,""),"")</f>
        <v/>
      </c>
    </row>
    <row r="323" spans="2:8" ht="14.25">
      <c r="B323" s="5" t="str">
        <f ca="1">_xlfn.IFERROR(IF(КредитНеВыплачивается*КредитВыплачивается,НомерПлатежа,""),"")</f>
        <v/>
      </c>
      <c r="C323" s="6" t="str">
        <f ca="1">_xlfn.IFERROR(IF(КредитНеВыплачивается*КредитВыплачивается,ДатаПлатежа,""),"")</f>
        <v/>
      </c>
      <c r="D323" s="7" t="str">
        <f ca="1">_xlfn.IFERROR(IF(КредитНеВыплачивается*КредитВыплачивается,ДанныеКредита,""),"")</f>
        <v/>
      </c>
      <c r="E323" s="7" t="str">
        <f ca="1">_xlfn.IFERROR(IF(КредитНеВыплачивается*КредитВыплачивается,МесячныйПлатеж,""),"")</f>
        <v/>
      </c>
      <c r="F323" s="7" t="str">
        <f ca="1">_xlfn.IFERROR(IF(КредитНеВыплачивается*КредитВыплачивается,ОСНОВНАЯ СУММА,""),"")</f>
        <v/>
      </c>
      <c r="G323" s="7" t="str">
        <f ca="1">_xlfn.IFERROR(IF(КредитНеВыплачивается*КредитВыплачивается,СуммаПроцентов,""),"")</f>
        <v/>
      </c>
      <c r="H323" s="7" t="str">
        <f ca="1">_xlfn.IFERROR(IF(КредитНеВыплачивается*КредитВыплачивается,КонечныйБаланс,""),"")</f>
        <v/>
      </c>
    </row>
    <row r="324" spans="2:8" ht="14.25">
      <c r="B324" s="5" t="str">
        <f ca="1">_xlfn.IFERROR(IF(КредитНеВыплачивается*КредитВыплачивается,НомерПлатежа,""),"")</f>
        <v/>
      </c>
      <c r="C324" s="6" t="str">
        <f ca="1">_xlfn.IFERROR(IF(КредитНеВыплачивается*КредитВыплачивается,ДатаПлатежа,""),"")</f>
        <v/>
      </c>
      <c r="D324" s="7" t="str">
        <f ca="1">_xlfn.IFERROR(IF(КредитНеВыплачивается*КредитВыплачивается,ДанныеКредита,""),"")</f>
        <v/>
      </c>
      <c r="E324" s="7" t="str">
        <f ca="1">_xlfn.IFERROR(IF(КредитНеВыплачивается*КредитВыплачивается,МесячныйПлатеж,""),"")</f>
        <v/>
      </c>
      <c r="F324" s="7" t="str">
        <f ca="1">_xlfn.IFERROR(IF(КредитНеВыплачивается*КредитВыплачивается,ОСНОВНАЯ СУММА,""),"")</f>
        <v/>
      </c>
      <c r="G324" s="7" t="str">
        <f ca="1">_xlfn.IFERROR(IF(КредитНеВыплачивается*КредитВыплачивается,СуммаПроцентов,""),"")</f>
        <v/>
      </c>
      <c r="H324" s="7" t="str">
        <f ca="1">_xlfn.IFERROR(IF(КредитНеВыплачивается*КредитВыплачивается,КонечныйБаланс,""),"")</f>
        <v/>
      </c>
    </row>
    <row r="325" spans="2:8" ht="14.25">
      <c r="B325" s="5" t="str">
        <f ca="1">_xlfn.IFERROR(IF(КредитНеВыплачивается*КредитВыплачивается,НомерПлатежа,""),"")</f>
        <v/>
      </c>
      <c r="C325" s="6" t="str">
        <f ca="1">_xlfn.IFERROR(IF(КредитНеВыплачивается*КредитВыплачивается,ДатаПлатежа,""),"")</f>
        <v/>
      </c>
      <c r="D325" s="7" t="str">
        <f ca="1">_xlfn.IFERROR(IF(КредитНеВыплачивается*КредитВыплачивается,ДанныеКредита,""),"")</f>
        <v/>
      </c>
      <c r="E325" s="7" t="str">
        <f ca="1">_xlfn.IFERROR(IF(КредитНеВыплачивается*КредитВыплачивается,МесячныйПлатеж,""),"")</f>
        <v/>
      </c>
      <c r="F325" s="7" t="str">
        <f ca="1">_xlfn.IFERROR(IF(КредитНеВыплачивается*КредитВыплачивается,ОСНОВНАЯ СУММА,""),"")</f>
        <v/>
      </c>
      <c r="G325" s="7" t="str">
        <f ca="1">_xlfn.IFERROR(IF(КредитНеВыплачивается*КредитВыплачивается,СуммаПроцентов,""),"")</f>
        <v/>
      </c>
      <c r="H325" s="7" t="str">
        <f ca="1">_xlfn.IFERROR(IF(КредитНеВыплачивается*КредитВыплачивается,КонечныйБаланс,""),"")</f>
        <v/>
      </c>
    </row>
    <row r="326" spans="2:8" ht="14.25">
      <c r="B326" s="5" t="str">
        <f ca="1">_xlfn.IFERROR(IF(КредитНеВыплачивается*КредитВыплачивается,НомерПлатежа,""),"")</f>
        <v/>
      </c>
      <c r="C326" s="6" t="str">
        <f ca="1">_xlfn.IFERROR(IF(КредитНеВыплачивается*КредитВыплачивается,ДатаПлатежа,""),"")</f>
        <v/>
      </c>
      <c r="D326" s="7" t="str">
        <f ca="1">_xlfn.IFERROR(IF(КредитНеВыплачивается*КредитВыплачивается,ДанныеКредита,""),"")</f>
        <v/>
      </c>
      <c r="E326" s="7" t="str">
        <f ca="1">_xlfn.IFERROR(IF(КредитНеВыплачивается*КредитВыплачивается,МесячныйПлатеж,""),"")</f>
        <v/>
      </c>
      <c r="F326" s="7" t="str">
        <f ca="1">_xlfn.IFERROR(IF(КредитНеВыплачивается*КредитВыплачивается,ОСНОВНАЯ СУММА,""),"")</f>
        <v/>
      </c>
      <c r="G326" s="7" t="str">
        <f ca="1">_xlfn.IFERROR(IF(КредитНеВыплачивается*КредитВыплачивается,СуммаПроцентов,""),"")</f>
        <v/>
      </c>
      <c r="H326" s="7" t="str">
        <f ca="1">_xlfn.IFERROR(IF(КредитНеВыплачивается*КредитВыплачивается,КонечныйБаланс,""),"")</f>
        <v/>
      </c>
    </row>
    <row r="327" spans="2:8" ht="14.25">
      <c r="B327" s="5" t="str">
        <f ca="1">_xlfn.IFERROR(IF(КредитНеВыплачивается*КредитВыплачивается,НомерПлатежа,""),"")</f>
        <v/>
      </c>
      <c r="C327" s="6" t="str">
        <f ca="1">_xlfn.IFERROR(IF(КредитНеВыплачивается*КредитВыплачивается,ДатаПлатежа,""),"")</f>
        <v/>
      </c>
      <c r="D327" s="7" t="str">
        <f ca="1">_xlfn.IFERROR(IF(КредитНеВыплачивается*КредитВыплачивается,ДанныеКредита,""),"")</f>
        <v/>
      </c>
      <c r="E327" s="7" t="str">
        <f ca="1">_xlfn.IFERROR(IF(КредитНеВыплачивается*КредитВыплачивается,МесячныйПлатеж,""),"")</f>
        <v/>
      </c>
      <c r="F327" s="7" t="str">
        <f ca="1">_xlfn.IFERROR(IF(КредитНеВыплачивается*КредитВыплачивается,ОСНОВНАЯ СУММА,""),"")</f>
        <v/>
      </c>
      <c r="G327" s="7" t="str">
        <f ca="1">_xlfn.IFERROR(IF(КредитНеВыплачивается*КредитВыплачивается,СуммаПроцентов,""),"")</f>
        <v/>
      </c>
      <c r="H327" s="7" t="str">
        <f ca="1">_xlfn.IFERROR(IF(КредитНеВыплачивается*КредитВыплачивается,КонечныйБаланс,""),"")</f>
        <v/>
      </c>
    </row>
    <row r="328" spans="2:8" ht="14.25">
      <c r="B328" s="5" t="str">
        <f ca="1">_xlfn.IFERROR(IF(КредитНеВыплачивается*КредитВыплачивается,НомерПлатежа,""),"")</f>
        <v/>
      </c>
      <c r="C328" s="6" t="str">
        <f ca="1">_xlfn.IFERROR(IF(КредитНеВыплачивается*КредитВыплачивается,ДатаПлатежа,""),"")</f>
        <v/>
      </c>
      <c r="D328" s="7" t="str">
        <f ca="1">_xlfn.IFERROR(IF(КредитНеВыплачивается*КредитВыплачивается,ДанныеКредита,""),"")</f>
        <v/>
      </c>
      <c r="E328" s="7" t="str">
        <f ca="1">_xlfn.IFERROR(IF(КредитНеВыплачивается*КредитВыплачивается,МесячныйПлатеж,""),"")</f>
        <v/>
      </c>
      <c r="F328" s="7" t="str">
        <f ca="1">_xlfn.IFERROR(IF(КредитНеВыплачивается*КредитВыплачивается,ОСНОВНАЯ СУММА,""),"")</f>
        <v/>
      </c>
      <c r="G328" s="7" t="str">
        <f ca="1">_xlfn.IFERROR(IF(КредитНеВыплачивается*КредитВыплачивается,СуммаПроцентов,""),"")</f>
        <v/>
      </c>
      <c r="H328" s="7" t="str">
        <f ca="1">_xlfn.IFERROR(IF(КредитНеВыплачивается*КредитВыплачивается,КонечныйБаланс,""),"")</f>
        <v/>
      </c>
    </row>
    <row r="329" spans="2:8" ht="14.25">
      <c r="B329" s="5" t="str">
        <f ca="1">_xlfn.IFERROR(IF(КредитНеВыплачивается*КредитВыплачивается,НомерПлатежа,""),"")</f>
        <v/>
      </c>
      <c r="C329" s="6" t="str">
        <f ca="1">_xlfn.IFERROR(IF(КредитНеВыплачивается*КредитВыплачивается,ДатаПлатежа,""),"")</f>
        <v/>
      </c>
      <c r="D329" s="7" t="str">
        <f ca="1">_xlfn.IFERROR(IF(КредитНеВыплачивается*КредитВыплачивается,ДанныеКредита,""),"")</f>
        <v/>
      </c>
      <c r="E329" s="7" t="str">
        <f ca="1">_xlfn.IFERROR(IF(КредитНеВыплачивается*КредитВыплачивается,МесячныйПлатеж,""),"")</f>
        <v/>
      </c>
      <c r="F329" s="7" t="str">
        <f ca="1">_xlfn.IFERROR(IF(КредитНеВыплачивается*КредитВыплачивается,ОСНОВНАЯ СУММА,""),"")</f>
        <v/>
      </c>
      <c r="G329" s="7" t="str">
        <f ca="1">_xlfn.IFERROR(IF(КредитНеВыплачивается*КредитВыплачивается,СуммаПроцентов,""),"")</f>
        <v/>
      </c>
      <c r="H329" s="7" t="str">
        <f ca="1">_xlfn.IFERROR(IF(КредитНеВыплачивается*КредитВыплачивается,КонечныйБаланс,""),"")</f>
        <v/>
      </c>
    </row>
    <row r="330" spans="2:8" ht="14.25">
      <c r="B330" s="5" t="str">
        <f ca="1">_xlfn.IFERROR(IF(КредитНеВыплачивается*КредитВыплачивается,НомерПлатежа,""),"")</f>
        <v/>
      </c>
      <c r="C330" s="6" t="str">
        <f ca="1">_xlfn.IFERROR(IF(КредитНеВыплачивается*КредитВыплачивается,ДатаПлатежа,""),"")</f>
        <v/>
      </c>
      <c r="D330" s="7" t="str">
        <f ca="1">_xlfn.IFERROR(IF(КредитНеВыплачивается*КредитВыплачивается,ДанныеКредита,""),"")</f>
        <v/>
      </c>
      <c r="E330" s="7" t="str">
        <f ca="1">_xlfn.IFERROR(IF(КредитНеВыплачивается*КредитВыплачивается,МесячныйПлатеж,""),"")</f>
        <v/>
      </c>
      <c r="F330" s="7" t="str">
        <f ca="1">_xlfn.IFERROR(IF(КредитНеВыплачивается*КредитВыплачивается,ОСНОВНАЯ СУММА,""),"")</f>
        <v/>
      </c>
      <c r="G330" s="7" t="str">
        <f ca="1">_xlfn.IFERROR(IF(КредитНеВыплачивается*КредитВыплачивается,СуммаПроцентов,""),"")</f>
        <v/>
      </c>
      <c r="H330" s="7" t="str">
        <f ca="1">_xlfn.IFERROR(IF(КредитНеВыплачивается*КредитВыплачивается,КонечныйБаланс,""),"")</f>
        <v/>
      </c>
    </row>
    <row r="331" spans="2:8" ht="14.25">
      <c r="B331" s="5" t="str">
        <f ca="1">_xlfn.IFERROR(IF(КредитНеВыплачивается*КредитВыплачивается,НомерПлатежа,""),"")</f>
        <v/>
      </c>
      <c r="C331" s="6" t="str">
        <f ca="1">_xlfn.IFERROR(IF(КредитНеВыплачивается*КредитВыплачивается,ДатаПлатежа,""),"")</f>
        <v/>
      </c>
      <c r="D331" s="7" t="str">
        <f ca="1">_xlfn.IFERROR(IF(КредитНеВыплачивается*КредитВыплачивается,ДанныеКредита,""),"")</f>
        <v/>
      </c>
      <c r="E331" s="7" t="str">
        <f ca="1">_xlfn.IFERROR(IF(КредитНеВыплачивается*КредитВыплачивается,МесячныйПлатеж,""),"")</f>
        <v/>
      </c>
      <c r="F331" s="7" t="str">
        <f ca="1">_xlfn.IFERROR(IF(КредитНеВыплачивается*КредитВыплачивается,ОСНОВНАЯ СУММА,""),"")</f>
        <v/>
      </c>
      <c r="G331" s="7" t="str">
        <f ca="1">_xlfn.IFERROR(IF(КредитНеВыплачивается*КредитВыплачивается,СуммаПроцентов,""),"")</f>
        <v/>
      </c>
      <c r="H331" s="7" t="str">
        <f ca="1">_xlfn.IFERROR(IF(КредитНеВыплачивается*КредитВыплачивается,КонечныйБаланс,""),"")</f>
        <v/>
      </c>
    </row>
    <row r="332" spans="2:8" ht="14.25">
      <c r="B332" s="5" t="str">
        <f ca="1">_xlfn.IFERROR(IF(КредитНеВыплачивается*КредитВыплачивается,НомерПлатежа,""),"")</f>
        <v/>
      </c>
      <c r="C332" s="6" t="str">
        <f ca="1">_xlfn.IFERROR(IF(КредитНеВыплачивается*КредитВыплачивается,ДатаПлатежа,""),"")</f>
        <v/>
      </c>
      <c r="D332" s="7" t="str">
        <f ca="1">_xlfn.IFERROR(IF(КредитНеВыплачивается*КредитВыплачивается,ДанныеКредита,""),"")</f>
        <v/>
      </c>
      <c r="E332" s="7" t="str">
        <f ca="1">_xlfn.IFERROR(IF(КредитНеВыплачивается*КредитВыплачивается,МесячныйПлатеж,""),"")</f>
        <v/>
      </c>
      <c r="F332" s="7" t="str">
        <f ca="1">_xlfn.IFERROR(IF(КредитНеВыплачивается*КредитВыплачивается,ОСНОВНАЯ СУММА,""),"")</f>
        <v/>
      </c>
      <c r="G332" s="7" t="str">
        <f ca="1">_xlfn.IFERROR(IF(КредитНеВыплачивается*КредитВыплачивается,СуммаПроцентов,""),"")</f>
        <v/>
      </c>
      <c r="H332" s="7" t="str">
        <f ca="1">_xlfn.IFERROR(IF(КредитНеВыплачивается*КредитВыплачивается,КонечныйБаланс,""),"")</f>
        <v/>
      </c>
    </row>
    <row r="333" spans="2:8" ht="14.25">
      <c r="B333" s="5" t="str">
        <f ca="1">_xlfn.IFERROR(IF(КредитНеВыплачивается*КредитВыплачивается,НомерПлатежа,""),"")</f>
        <v/>
      </c>
      <c r="C333" s="6" t="str">
        <f ca="1">_xlfn.IFERROR(IF(КредитНеВыплачивается*КредитВыплачивается,ДатаПлатежа,""),"")</f>
        <v/>
      </c>
      <c r="D333" s="7" t="str">
        <f ca="1">_xlfn.IFERROR(IF(КредитНеВыплачивается*КредитВыплачивается,ДанныеКредита,""),"")</f>
        <v/>
      </c>
      <c r="E333" s="7" t="str">
        <f ca="1">_xlfn.IFERROR(IF(КредитНеВыплачивается*КредитВыплачивается,МесячныйПлатеж,""),"")</f>
        <v/>
      </c>
      <c r="F333" s="7" t="str">
        <f ca="1">_xlfn.IFERROR(IF(КредитНеВыплачивается*КредитВыплачивается,ОСНОВНАЯ СУММА,""),"")</f>
        <v/>
      </c>
      <c r="G333" s="7" t="str">
        <f ca="1">_xlfn.IFERROR(IF(КредитНеВыплачивается*КредитВыплачивается,СуммаПроцентов,""),"")</f>
        <v/>
      </c>
      <c r="H333" s="7" t="str">
        <f ca="1">_xlfn.IFERROR(IF(КредитНеВыплачивается*КредитВыплачивается,КонечныйБаланс,""),"")</f>
        <v/>
      </c>
    </row>
    <row r="334" spans="2:8" ht="14.25">
      <c r="B334" s="5" t="str">
        <f ca="1">_xlfn.IFERROR(IF(КредитНеВыплачивается*КредитВыплачивается,НомерПлатежа,""),"")</f>
        <v/>
      </c>
      <c r="C334" s="6" t="str">
        <f ca="1">_xlfn.IFERROR(IF(КредитНеВыплачивается*КредитВыплачивается,ДатаПлатежа,""),"")</f>
        <v/>
      </c>
      <c r="D334" s="7" t="str">
        <f ca="1">_xlfn.IFERROR(IF(КредитНеВыплачивается*КредитВыплачивается,ДанныеКредита,""),"")</f>
        <v/>
      </c>
      <c r="E334" s="7" t="str">
        <f ca="1">_xlfn.IFERROR(IF(КредитНеВыплачивается*КредитВыплачивается,МесячныйПлатеж,""),"")</f>
        <v/>
      </c>
      <c r="F334" s="7" t="str">
        <f ca="1">_xlfn.IFERROR(IF(КредитНеВыплачивается*КредитВыплачивается,ОСНОВНАЯ СУММА,""),"")</f>
        <v/>
      </c>
      <c r="G334" s="7" t="str">
        <f ca="1">_xlfn.IFERROR(IF(КредитНеВыплачивается*КредитВыплачивается,СуммаПроцентов,""),"")</f>
        <v/>
      </c>
      <c r="H334" s="7" t="str">
        <f ca="1">_xlfn.IFERROR(IF(КредитНеВыплачивается*КредитВыплачивается,КонечныйБаланс,""),"")</f>
        <v/>
      </c>
    </row>
    <row r="335" spans="2:8" ht="14.25">
      <c r="B335" s="5" t="str">
        <f ca="1">_xlfn.IFERROR(IF(КредитНеВыплачивается*КредитВыплачивается,НомерПлатежа,""),"")</f>
        <v/>
      </c>
      <c r="C335" s="6" t="str">
        <f ca="1">_xlfn.IFERROR(IF(КредитНеВыплачивается*КредитВыплачивается,ДатаПлатежа,""),"")</f>
        <v/>
      </c>
      <c r="D335" s="7" t="str">
        <f ca="1">_xlfn.IFERROR(IF(КредитНеВыплачивается*КредитВыплачивается,ДанныеКредита,""),"")</f>
        <v/>
      </c>
      <c r="E335" s="7" t="str">
        <f ca="1">_xlfn.IFERROR(IF(КредитНеВыплачивается*КредитВыплачивается,МесячныйПлатеж,""),"")</f>
        <v/>
      </c>
      <c r="F335" s="7" t="str">
        <f ca="1">_xlfn.IFERROR(IF(КредитНеВыплачивается*КредитВыплачивается,ОСНОВНАЯ СУММА,""),"")</f>
        <v/>
      </c>
      <c r="G335" s="7" t="str">
        <f ca="1">_xlfn.IFERROR(IF(КредитНеВыплачивается*КредитВыплачивается,СуммаПроцентов,""),"")</f>
        <v/>
      </c>
      <c r="H335" s="7" t="str">
        <f ca="1">_xlfn.IFERROR(IF(КредитНеВыплачивается*КредитВыплачивается,КонечныйБаланс,""),"")</f>
        <v/>
      </c>
    </row>
    <row r="336" spans="2:8" ht="14.25">
      <c r="B336" s="5" t="str">
        <f ca="1">_xlfn.IFERROR(IF(КредитНеВыплачивается*КредитВыплачивается,НомерПлатежа,""),"")</f>
        <v/>
      </c>
      <c r="C336" s="6" t="str">
        <f ca="1">_xlfn.IFERROR(IF(КредитНеВыплачивается*КредитВыплачивается,ДатаПлатежа,""),"")</f>
        <v/>
      </c>
      <c r="D336" s="7" t="str">
        <f ca="1">_xlfn.IFERROR(IF(КредитНеВыплачивается*КредитВыплачивается,ДанныеКредита,""),"")</f>
        <v/>
      </c>
      <c r="E336" s="7" t="str">
        <f ca="1">_xlfn.IFERROR(IF(КредитНеВыплачивается*КредитВыплачивается,МесячныйПлатеж,""),"")</f>
        <v/>
      </c>
      <c r="F336" s="7" t="str">
        <f ca="1">_xlfn.IFERROR(IF(КредитНеВыплачивается*КредитВыплачивается,ОСНОВНАЯ СУММА,""),"")</f>
        <v/>
      </c>
      <c r="G336" s="7" t="str">
        <f ca="1">_xlfn.IFERROR(IF(КредитНеВыплачивается*КредитВыплачивается,СуммаПроцентов,""),"")</f>
        <v/>
      </c>
      <c r="H336" s="7" t="str">
        <f ca="1">_xlfn.IFERROR(IF(КредитНеВыплачивается*КредитВыплачивается,КонечныйБаланс,""),"")</f>
        <v/>
      </c>
    </row>
    <row r="337" spans="2:8" ht="14.25">
      <c r="B337" s="5" t="str">
        <f ca="1">_xlfn.IFERROR(IF(КредитНеВыплачивается*КредитВыплачивается,НомерПлатежа,""),"")</f>
        <v/>
      </c>
      <c r="C337" s="6" t="str">
        <f ca="1">_xlfn.IFERROR(IF(КредитНеВыплачивается*КредитВыплачивается,ДатаПлатежа,""),"")</f>
        <v/>
      </c>
      <c r="D337" s="7" t="str">
        <f ca="1">_xlfn.IFERROR(IF(КредитНеВыплачивается*КредитВыплачивается,ДанныеКредита,""),"")</f>
        <v/>
      </c>
      <c r="E337" s="7" t="str">
        <f ca="1">_xlfn.IFERROR(IF(КредитНеВыплачивается*КредитВыплачивается,МесячныйПлатеж,""),"")</f>
        <v/>
      </c>
      <c r="F337" s="7" t="str">
        <f ca="1">_xlfn.IFERROR(IF(КредитНеВыплачивается*КредитВыплачивается,ОСНОВНАЯ СУММА,""),"")</f>
        <v/>
      </c>
      <c r="G337" s="7" t="str">
        <f ca="1">_xlfn.IFERROR(IF(КредитНеВыплачивается*КредитВыплачивается,СуммаПроцентов,""),"")</f>
        <v/>
      </c>
      <c r="H337" s="7" t="str">
        <f ca="1">_xlfn.IFERROR(IF(КредитНеВыплачивается*КредитВыплачивается,КонечныйБаланс,""),"")</f>
        <v/>
      </c>
    </row>
    <row r="338" spans="2:8" ht="14.25">
      <c r="B338" s="5" t="str">
        <f ca="1">_xlfn.IFERROR(IF(КредитНеВыплачивается*КредитВыплачивается,НомерПлатежа,""),"")</f>
        <v/>
      </c>
      <c r="C338" s="6" t="str">
        <f ca="1">_xlfn.IFERROR(IF(КредитНеВыплачивается*КредитВыплачивается,ДатаПлатежа,""),"")</f>
        <v/>
      </c>
      <c r="D338" s="7" t="str">
        <f ca="1">_xlfn.IFERROR(IF(КредитНеВыплачивается*КредитВыплачивается,ДанныеКредита,""),"")</f>
        <v/>
      </c>
      <c r="E338" s="7" t="str">
        <f ca="1">_xlfn.IFERROR(IF(КредитНеВыплачивается*КредитВыплачивается,МесячныйПлатеж,""),"")</f>
        <v/>
      </c>
      <c r="F338" s="7" t="str">
        <f ca="1">_xlfn.IFERROR(IF(КредитНеВыплачивается*КредитВыплачивается,ОСНОВНАЯ СУММА,""),"")</f>
        <v/>
      </c>
      <c r="G338" s="7" t="str">
        <f ca="1">_xlfn.IFERROR(IF(КредитНеВыплачивается*КредитВыплачивается,СуммаПроцентов,""),"")</f>
        <v/>
      </c>
      <c r="H338" s="7" t="str">
        <f ca="1">_xlfn.IFERROR(IF(КредитНеВыплачивается*КредитВыплачивается,КонечныйБаланс,""),"")</f>
        <v/>
      </c>
    </row>
    <row r="339" spans="2:8" ht="14.25">
      <c r="B339" s="5" t="str">
        <f ca="1">_xlfn.IFERROR(IF(КредитНеВыплачивается*КредитВыплачивается,НомерПлатежа,""),"")</f>
        <v/>
      </c>
      <c r="C339" s="6" t="str">
        <f ca="1">_xlfn.IFERROR(IF(КредитНеВыплачивается*КредитВыплачивается,ДатаПлатежа,""),"")</f>
        <v/>
      </c>
      <c r="D339" s="7" t="str">
        <f ca="1">_xlfn.IFERROR(IF(КредитНеВыплачивается*КредитВыплачивается,ДанныеКредита,""),"")</f>
        <v/>
      </c>
      <c r="E339" s="7" t="str">
        <f ca="1">_xlfn.IFERROR(IF(КредитНеВыплачивается*КредитВыплачивается,МесячныйПлатеж,""),"")</f>
        <v/>
      </c>
      <c r="F339" s="7" t="str">
        <f ca="1">_xlfn.IFERROR(IF(КредитНеВыплачивается*КредитВыплачивается,ОСНОВНАЯ СУММА,""),"")</f>
        <v/>
      </c>
      <c r="G339" s="7" t="str">
        <f ca="1">_xlfn.IFERROR(IF(КредитНеВыплачивается*КредитВыплачивается,СуммаПроцентов,""),"")</f>
        <v/>
      </c>
      <c r="H339" s="7" t="str">
        <f ca="1">_xlfn.IFERROR(IF(КредитНеВыплачивается*КредитВыплачивается,КонечныйБаланс,""),"")</f>
        <v/>
      </c>
    </row>
    <row r="340" spans="2:8" ht="14.25">
      <c r="B340" s="5" t="str">
        <f ca="1">_xlfn.IFERROR(IF(КредитНеВыплачивается*КредитВыплачивается,НомерПлатежа,""),"")</f>
        <v/>
      </c>
      <c r="C340" s="6" t="str">
        <f ca="1">_xlfn.IFERROR(IF(КредитНеВыплачивается*КредитВыплачивается,ДатаПлатежа,""),"")</f>
        <v/>
      </c>
      <c r="D340" s="7" t="str">
        <f ca="1">_xlfn.IFERROR(IF(КредитНеВыплачивается*КредитВыплачивается,ДанныеКредита,""),"")</f>
        <v/>
      </c>
      <c r="E340" s="7" t="str">
        <f ca="1">_xlfn.IFERROR(IF(КредитНеВыплачивается*КредитВыплачивается,МесячныйПлатеж,""),"")</f>
        <v/>
      </c>
      <c r="F340" s="7" t="str">
        <f ca="1">_xlfn.IFERROR(IF(КредитНеВыплачивается*КредитВыплачивается,ОСНОВНАЯ СУММА,""),"")</f>
        <v/>
      </c>
      <c r="G340" s="7" t="str">
        <f ca="1">_xlfn.IFERROR(IF(КредитНеВыплачивается*КредитВыплачивается,СуммаПроцентов,""),"")</f>
        <v/>
      </c>
      <c r="H340" s="7" t="str">
        <f ca="1">_xlfn.IFERROR(IF(КредитНеВыплачивается*КредитВыплачивается,КонечныйБаланс,""),"")</f>
        <v/>
      </c>
    </row>
    <row r="341" spans="2:8" ht="14.25">
      <c r="B341" s="5" t="str">
        <f ca="1">_xlfn.IFERROR(IF(КредитНеВыплачивается*КредитВыплачивается,НомерПлатежа,""),"")</f>
        <v/>
      </c>
      <c r="C341" s="6" t="str">
        <f ca="1">_xlfn.IFERROR(IF(КредитНеВыплачивается*КредитВыплачивается,ДатаПлатежа,""),"")</f>
        <v/>
      </c>
      <c r="D341" s="7" t="str">
        <f ca="1">_xlfn.IFERROR(IF(КредитНеВыплачивается*КредитВыплачивается,ДанныеКредита,""),"")</f>
        <v/>
      </c>
      <c r="E341" s="7" t="str">
        <f ca="1">_xlfn.IFERROR(IF(КредитНеВыплачивается*КредитВыплачивается,МесячныйПлатеж,""),"")</f>
        <v/>
      </c>
      <c r="F341" s="7" t="str">
        <f ca="1">_xlfn.IFERROR(IF(КредитНеВыплачивается*КредитВыплачивается,ОСНОВНАЯ СУММА,""),"")</f>
        <v/>
      </c>
      <c r="G341" s="7" t="str">
        <f ca="1">_xlfn.IFERROR(IF(КредитНеВыплачивается*КредитВыплачивается,СуммаПроцентов,""),"")</f>
        <v/>
      </c>
      <c r="H341" s="7" t="str">
        <f ca="1">_xlfn.IFERROR(IF(КредитНеВыплачивается*КредитВыплачивается,КонечныйБаланс,""),"")</f>
        <v/>
      </c>
    </row>
    <row r="342" spans="2:8" ht="14.25">
      <c r="B342" s="5" t="str">
        <f ca="1">_xlfn.IFERROR(IF(КредитНеВыплачивается*КредитВыплачивается,НомерПлатежа,""),"")</f>
        <v/>
      </c>
      <c r="C342" s="6" t="str">
        <f ca="1">_xlfn.IFERROR(IF(КредитНеВыплачивается*КредитВыплачивается,ДатаПлатежа,""),"")</f>
        <v/>
      </c>
      <c r="D342" s="7" t="str">
        <f ca="1">_xlfn.IFERROR(IF(КредитНеВыплачивается*КредитВыплачивается,ДанныеКредита,""),"")</f>
        <v/>
      </c>
      <c r="E342" s="7" t="str">
        <f ca="1">_xlfn.IFERROR(IF(КредитНеВыплачивается*КредитВыплачивается,МесячныйПлатеж,""),"")</f>
        <v/>
      </c>
      <c r="F342" s="7" t="str">
        <f ca="1">_xlfn.IFERROR(IF(КредитНеВыплачивается*КредитВыплачивается,ОСНОВНАЯ СУММА,""),"")</f>
        <v/>
      </c>
      <c r="G342" s="7" t="str">
        <f ca="1">_xlfn.IFERROR(IF(КредитНеВыплачивается*КредитВыплачивается,СуммаПроцентов,""),"")</f>
        <v/>
      </c>
      <c r="H342" s="7" t="str">
        <f ca="1">_xlfn.IFERROR(IF(КредитНеВыплачивается*КредитВыплачивается,КонечныйБаланс,""),"")</f>
        <v/>
      </c>
    </row>
    <row r="343" spans="2:8" ht="14.25">
      <c r="B343" s="5" t="str">
        <f ca="1">_xlfn.IFERROR(IF(КредитНеВыплачивается*КредитВыплачивается,НомерПлатежа,""),"")</f>
        <v/>
      </c>
      <c r="C343" s="6" t="str">
        <f ca="1">_xlfn.IFERROR(IF(КредитНеВыплачивается*КредитВыплачивается,ДатаПлатежа,""),"")</f>
        <v/>
      </c>
      <c r="D343" s="7" t="str">
        <f ca="1">_xlfn.IFERROR(IF(КредитНеВыплачивается*КредитВыплачивается,ДанныеКредита,""),"")</f>
        <v/>
      </c>
      <c r="E343" s="7" t="str">
        <f ca="1">_xlfn.IFERROR(IF(КредитНеВыплачивается*КредитВыплачивается,МесячныйПлатеж,""),"")</f>
        <v/>
      </c>
      <c r="F343" s="7" t="str">
        <f ca="1">_xlfn.IFERROR(IF(КредитНеВыплачивается*КредитВыплачивается,ОСНОВНАЯ СУММА,""),"")</f>
        <v/>
      </c>
      <c r="G343" s="7" t="str">
        <f ca="1">_xlfn.IFERROR(IF(КредитНеВыплачивается*КредитВыплачивается,СуммаПроцентов,""),"")</f>
        <v/>
      </c>
      <c r="H343" s="7" t="str">
        <f ca="1">_xlfn.IFERROR(IF(КредитНеВыплачивается*КредитВыплачивается,КонечныйБаланс,""),"")</f>
        <v/>
      </c>
    </row>
    <row r="344" spans="2:8" ht="14.25">
      <c r="B344" s="5" t="str">
        <f ca="1">_xlfn.IFERROR(IF(КредитНеВыплачивается*КредитВыплачивается,НомерПлатежа,""),"")</f>
        <v/>
      </c>
      <c r="C344" s="6" t="str">
        <f ca="1">_xlfn.IFERROR(IF(КредитНеВыплачивается*КредитВыплачивается,ДатаПлатежа,""),"")</f>
        <v/>
      </c>
      <c r="D344" s="7" t="str">
        <f ca="1">_xlfn.IFERROR(IF(КредитНеВыплачивается*КредитВыплачивается,ДанныеКредита,""),"")</f>
        <v/>
      </c>
      <c r="E344" s="7" t="str">
        <f ca="1">_xlfn.IFERROR(IF(КредитНеВыплачивается*КредитВыплачивается,МесячныйПлатеж,""),"")</f>
        <v/>
      </c>
      <c r="F344" s="7" t="str">
        <f ca="1">_xlfn.IFERROR(IF(КредитНеВыплачивается*КредитВыплачивается,ОСНОВНАЯ СУММА,""),"")</f>
        <v/>
      </c>
      <c r="G344" s="7" t="str">
        <f ca="1">_xlfn.IFERROR(IF(КредитНеВыплачивается*КредитВыплачивается,СуммаПроцентов,""),"")</f>
        <v/>
      </c>
      <c r="H344" s="7" t="str">
        <f ca="1">_xlfn.IFERROR(IF(КредитНеВыплачивается*КредитВыплачивается,КонечныйБаланс,""),"")</f>
        <v/>
      </c>
    </row>
    <row r="345" spans="2:8" ht="14.25">
      <c r="B345" s="5" t="str">
        <f ca="1">_xlfn.IFERROR(IF(КредитНеВыплачивается*КредитВыплачивается,НомерПлатежа,""),"")</f>
        <v/>
      </c>
      <c r="C345" s="6" t="str">
        <f ca="1">_xlfn.IFERROR(IF(КредитНеВыплачивается*КредитВыплачивается,ДатаПлатежа,""),"")</f>
        <v/>
      </c>
      <c r="D345" s="7" t="str">
        <f ca="1">_xlfn.IFERROR(IF(КредитНеВыплачивается*КредитВыплачивается,ДанныеКредита,""),"")</f>
        <v/>
      </c>
      <c r="E345" s="7" t="str">
        <f ca="1">_xlfn.IFERROR(IF(КредитНеВыплачивается*КредитВыплачивается,МесячныйПлатеж,""),"")</f>
        <v/>
      </c>
      <c r="F345" s="7" t="str">
        <f ca="1">_xlfn.IFERROR(IF(КредитНеВыплачивается*КредитВыплачивается,ОСНОВНАЯ СУММА,""),"")</f>
        <v/>
      </c>
      <c r="G345" s="7" t="str">
        <f ca="1">_xlfn.IFERROR(IF(КредитНеВыплачивается*КредитВыплачивается,СуммаПроцентов,""),"")</f>
        <v/>
      </c>
      <c r="H345" s="7" t="str">
        <f ca="1">_xlfn.IFERROR(IF(КредитНеВыплачивается*КредитВыплачивается,КонечныйБаланс,""),"")</f>
        <v/>
      </c>
    </row>
    <row r="346" spans="2:8" ht="14.25">
      <c r="B346" s="5" t="str">
        <f ca="1">_xlfn.IFERROR(IF(КредитНеВыплачивается*КредитВыплачивается,НомерПлатежа,""),"")</f>
        <v/>
      </c>
      <c r="C346" s="6" t="str">
        <f ca="1">_xlfn.IFERROR(IF(КредитНеВыплачивается*КредитВыплачивается,ДатаПлатежа,""),"")</f>
        <v/>
      </c>
      <c r="D346" s="7" t="str">
        <f ca="1">_xlfn.IFERROR(IF(КредитНеВыплачивается*КредитВыплачивается,ДанныеКредита,""),"")</f>
        <v/>
      </c>
      <c r="E346" s="7" t="str">
        <f ca="1">_xlfn.IFERROR(IF(КредитНеВыплачивается*КредитВыплачивается,МесячныйПлатеж,""),"")</f>
        <v/>
      </c>
      <c r="F346" s="7" t="str">
        <f ca="1">_xlfn.IFERROR(IF(КредитНеВыплачивается*КредитВыплачивается,ОСНОВНАЯ СУММА,""),"")</f>
        <v/>
      </c>
      <c r="G346" s="7" t="str">
        <f ca="1">_xlfn.IFERROR(IF(КредитНеВыплачивается*КредитВыплачивается,СуммаПроцентов,""),"")</f>
        <v/>
      </c>
      <c r="H346" s="7" t="str">
        <f ca="1">_xlfn.IFERROR(IF(КредитНеВыплачивается*КредитВыплачивается,КонечныйБаланс,""),"")</f>
        <v/>
      </c>
    </row>
    <row r="347" spans="2:8" ht="14.25">
      <c r="B347" s="5" t="str">
        <f ca="1">_xlfn.IFERROR(IF(КредитНеВыплачивается*КредитВыплачивается,НомерПлатежа,""),"")</f>
        <v/>
      </c>
      <c r="C347" s="6" t="str">
        <f ca="1">_xlfn.IFERROR(IF(КредитНеВыплачивается*КредитВыплачивается,ДатаПлатежа,""),"")</f>
        <v/>
      </c>
      <c r="D347" s="7" t="str">
        <f ca="1">_xlfn.IFERROR(IF(КредитНеВыплачивается*КредитВыплачивается,ДанныеКредита,""),"")</f>
        <v/>
      </c>
      <c r="E347" s="7" t="str">
        <f ca="1">_xlfn.IFERROR(IF(КредитНеВыплачивается*КредитВыплачивается,МесячныйПлатеж,""),"")</f>
        <v/>
      </c>
      <c r="F347" s="7" t="str">
        <f ca="1">_xlfn.IFERROR(IF(КредитНеВыплачивается*КредитВыплачивается,ОСНОВНАЯ СУММА,""),"")</f>
        <v/>
      </c>
      <c r="G347" s="7" t="str">
        <f ca="1">_xlfn.IFERROR(IF(КредитНеВыплачивается*КредитВыплачивается,СуммаПроцентов,""),"")</f>
        <v/>
      </c>
      <c r="H347" s="7" t="str">
        <f ca="1">_xlfn.IFERROR(IF(КредитНеВыплачивается*КредитВыплачивается,КонечныйБаланс,""),"")</f>
        <v/>
      </c>
    </row>
    <row r="348" spans="2:8" ht="14.25">
      <c r="B348" s="5" t="str">
        <f ca="1">_xlfn.IFERROR(IF(КредитНеВыплачивается*КредитВыплачивается,НомерПлатежа,""),"")</f>
        <v/>
      </c>
      <c r="C348" s="6" t="str">
        <f ca="1">_xlfn.IFERROR(IF(КредитНеВыплачивается*КредитВыплачивается,ДатаПлатежа,""),"")</f>
        <v/>
      </c>
      <c r="D348" s="7" t="str">
        <f ca="1">_xlfn.IFERROR(IF(КредитНеВыплачивается*КредитВыплачивается,ДанныеКредита,""),"")</f>
        <v/>
      </c>
      <c r="E348" s="7" t="str">
        <f ca="1">_xlfn.IFERROR(IF(КредитНеВыплачивается*КредитВыплачивается,МесячныйПлатеж,""),"")</f>
        <v/>
      </c>
      <c r="F348" s="7" t="str">
        <f ca="1">_xlfn.IFERROR(IF(КредитНеВыплачивается*КредитВыплачивается,ОСНОВНАЯ СУММА,""),"")</f>
        <v/>
      </c>
      <c r="G348" s="7" t="str">
        <f ca="1">_xlfn.IFERROR(IF(КредитНеВыплачивается*КредитВыплачивается,СуммаПроцентов,""),"")</f>
        <v/>
      </c>
      <c r="H348" s="7" t="str">
        <f ca="1">_xlfn.IFERROR(IF(КредитНеВыплачивается*КредитВыплачивается,КонечныйБаланс,""),"")</f>
        <v/>
      </c>
    </row>
    <row r="349" spans="2:8" ht="14.25">
      <c r="B349" s="5" t="str">
        <f ca="1">_xlfn.IFERROR(IF(КредитНеВыплачивается*КредитВыплачивается,НомерПлатежа,""),"")</f>
        <v/>
      </c>
      <c r="C349" s="6" t="str">
        <f ca="1">_xlfn.IFERROR(IF(КредитНеВыплачивается*КредитВыплачивается,ДатаПлатежа,""),"")</f>
        <v/>
      </c>
      <c r="D349" s="7" t="str">
        <f ca="1">_xlfn.IFERROR(IF(КредитНеВыплачивается*КредитВыплачивается,ДанныеКредита,""),"")</f>
        <v/>
      </c>
      <c r="E349" s="7" t="str">
        <f ca="1">_xlfn.IFERROR(IF(КредитНеВыплачивается*КредитВыплачивается,МесячныйПлатеж,""),"")</f>
        <v/>
      </c>
      <c r="F349" s="7" t="str">
        <f ca="1">_xlfn.IFERROR(IF(КредитНеВыплачивается*КредитВыплачивается,ОСНОВНАЯ СУММА,""),"")</f>
        <v/>
      </c>
      <c r="G349" s="7" t="str">
        <f ca="1">_xlfn.IFERROR(IF(КредитНеВыплачивается*КредитВыплачивается,СуммаПроцентов,""),"")</f>
        <v/>
      </c>
      <c r="H349" s="7" t="str">
        <f ca="1">_xlfn.IFERROR(IF(КредитНеВыплачивается*КредитВыплачивается,КонечныйБаланс,""),"")</f>
        <v/>
      </c>
    </row>
    <row r="350" spans="2:8" ht="14.25">
      <c r="B350" s="5" t="str">
        <f ca="1">_xlfn.IFERROR(IF(КредитНеВыплачивается*КредитВыплачивается,НомерПлатежа,""),"")</f>
        <v/>
      </c>
      <c r="C350" s="6" t="str">
        <f ca="1">_xlfn.IFERROR(IF(КредитНеВыплачивается*КредитВыплачивается,ДатаПлатежа,""),"")</f>
        <v/>
      </c>
      <c r="D350" s="7" t="str">
        <f ca="1">_xlfn.IFERROR(IF(КредитНеВыплачивается*КредитВыплачивается,ДанныеКредита,""),"")</f>
        <v/>
      </c>
      <c r="E350" s="7" t="str">
        <f ca="1">_xlfn.IFERROR(IF(КредитНеВыплачивается*КредитВыплачивается,МесячныйПлатеж,""),"")</f>
        <v/>
      </c>
      <c r="F350" s="7" t="str">
        <f ca="1">_xlfn.IFERROR(IF(КредитНеВыплачивается*КредитВыплачивается,ОСНОВНАЯ СУММА,""),"")</f>
        <v/>
      </c>
      <c r="G350" s="7" t="str">
        <f ca="1">_xlfn.IFERROR(IF(КредитНеВыплачивается*КредитВыплачивается,СуммаПроцентов,""),"")</f>
        <v/>
      </c>
      <c r="H350" s="7" t="str">
        <f ca="1">_xlfn.IFERROR(IF(КредитНеВыплачивается*КредитВыплачивается,КонечныйБаланс,""),"")</f>
        <v/>
      </c>
    </row>
    <row r="351" spans="2:8" ht="14.25">
      <c r="B351" s="5" t="str">
        <f ca="1">_xlfn.IFERROR(IF(КредитНеВыплачивается*КредитВыплачивается,НомерПлатежа,""),"")</f>
        <v/>
      </c>
      <c r="C351" s="6" t="str">
        <f ca="1">_xlfn.IFERROR(IF(КредитНеВыплачивается*КредитВыплачивается,ДатаПлатежа,""),"")</f>
        <v/>
      </c>
      <c r="D351" s="7" t="str">
        <f ca="1">_xlfn.IFERROR(IF(КредитНеВыплачивается*КредитВыплачивается,ДанныеКредита,""),"")</f>
        <v/>
      </c>
      <c r="E351" s="7" t="str">
        <f ca="1">_xlfn.IFERROR(IF(КредитНеВыплачивается*КредитВыплачивается,МесячныйПлатеж,""),"")</f>
        <v/>
      </c>
      <c r="F351" s="7" t="str">
        <f ca="1">_xlfn.IFERROR(IF(КредитНеВыплачивается*КредитВыплачивается,ОСНОВНАЯ СУММА,""),"")</f>
        <v/>
      </c>
      <c r="G351" s="7" t="str">
        <f ca="1">_xlfn.IFERROR(IF(КредитНеВыплачивается*КредитВыплачивается,СуммаПроцентов,""),"")</f>
        <v/>
      </c>
      <c r="H351" s="7" t="str">
        <f ca="1">_xlfn.IFERROR(IF(КредитНеВыплачивается*КредитВыплачивается,КонечныйБаланс,""),"")</f>
        <v/>
      </c>
    </row>
    <row r="352" spans="2:8" ht="14.25">
      <c r="B352" s="5" t="str">
        <f ca="1">_xlfn.IFERROR(IF(КредитНеВыплачивается*КредитВыплачивается,НомерПлатежа,""),"")</f>
        <v/>
      </c>
      <c r="C352" s="6" t="str">
        <f ca="1">_xlfn.IFERROR(IF(КредитНеВыплачивается*КредитВыплачивается,ДатаПлатежа,""),"")</f>
        <v/>
      </c>
      <c r="D352" s="7" t="str">
        <f ca="1">_xlfn.IFERROR(IF(КредитНеВыплачивается*КредитВыплачивается,ДанныеКредита,""),"")</f>
        <v/>
      </c>
      <c r="E352" s="7" t="str">
        <f ca="1">_xlfn.IFERROR(IF(КредитНеВыплачивается*КредитВыплачивается,МесячныйПлатеж,""),"")</f>
        <v/>
      </c>
      <c r="F352" s="7" t="str">
        <f ca="1">_xlfn.IFERROR(IF(КредитНеВыплачивается*КредитВыплачивается,ОСНОВНАЯ СУММА,""),"")</f>
        <v/>
      </c>
      <c r="G352" s="7" t="str">
        <f ca="1">_xlfn.IFERROR(IF(КредитНеВыплачивается*КредитВыплачивается,СуммаПроцентов,""),"")</f>
        <v/>
      </c>
      <c r="H352" s="7" t="str">
        <f ca="1">_xlfn.IFERROR(IF(КредитНеВыплачивается*КредитВыплачивается,КонечныйБаланс,""),"")</f>
        <v/>
      </c>
    </row>
    <row r="353" spans="2:8" ht="14.25">
      <c r="B353" s="5" t="str">
        <f ca="1">_xlfn.IFERROR(IF(КредитНеВыплачивается*КредитВыплачивается,НомерПлатежа,""),"")</f>
        <v/>
      </c>
      <c r="C353" s="6" t="str">
        <f ca="1">_xlfn.IFERROR(IF(КредитНеВыплачивается*КредитВыплачивается,ДатаПлатежа,""),"")</f>
        <v/>
      </c>
      <c r="D353" s="7" t="str">
        <f ca="1">_xlfn.IFERROR(IF(КредитНеВыплачивается*КредитВыплачивается,ДанныеКредита,""),"")</f>
        <v/>
      </c>
      <c r="E353" s="7" t="str">
        <f ca="1">_xlfn.IFERROR(IF(КредитНеВыплачивается*КредитВыплачивается,МесячныйПлатеж,""),"")</f>
        <v/>
      </c>
      <c r="F353" s="7" t="str">
        <f ca="1">_xlfn.IFERROR(IF(КредитНеВыплачивается*КредитВыплачивается,ОСНОВНАЯ СУММА,""),"")</f>
        <v/>
      </c>
      <c r="G353" s="7" t="str">
        <f ca="1">_xlfn.IFERROR(IF(КредитНеВыплачивается*КредитВыплачивается,СуммаПроцентов,""),"")</f>
        <v/>
      </c>
      <c r="H353" s="7" t="str">
        <f ca="1">_xlfn.IFERROR(IF(КредитНеВыплачивается*КредитВыплачивается,КонечныйБаланс,""),"")</f>
        <v/>
      </c>
    </row>
    <row r="354" spans="2:8" ht="14.25">
      <c r="B354" s="5" t="str">
        <f ca="1">_xlfn.IFERROR(IF(КредитНеВыплачивается*КредитВыплачивается,НомерПлатежа,""),"")</f>
        <v/>
      </c>
      <c r="C354" s="6" t="str">
        <f ca="1">_xlfn.IFERROR(IF(КредитНеВыплачивается*КредитВыплачивается,ДатаПлатежа,""),"")</f>
        <v/>
      </c>
      <c r="D354" s="7" t="str">
        <f ca="1">_xlfn.IFERROR(IF(КредитНеВыплачивается*КредитВыплачивается,ДанныеКредита,""),"")</f>
        <v/>
      </c>
      <c r="E354" s="7" t="str">
        <f ca="1">_xlfn.IFERROR(IF(КредитНеВыплачивается*КредитВыплачивается,МесячныйПлатеж,""),"")</f>
        <v/>
      </c>
      <c r="F354" s="7" t="str">
        <f ca="1">_xlfn.IFERROR(IF(КредитНеВыплачивается*КредитВыплачивается,ОСНОВНАЯ СУММА,""),"")</f>
        <v/>
      </c>
      <c r="G354" s="7" t="str">
        <f ca="1">_xlfn.IFERROR(IF(КредитНеВыплачивается*КредитВыплачивается,СуммаПроцентов,""),"")</f>
        <v/>
      </c>
      <c r="H354" s="7" t="str">
        <f ca="1">_xlfn.IFERROR(IF(КредитНеВыплачивается*КредитВыплачивается,КонечныйБаланс,""),"")</f>
        <v/>
      </c>
    </row>
    <row r="355" spans="2:8" ht="14.25">
      <c r="B355" s="5" t="str">
        <f ca="1">_xlfn.IFERROR(IF(КредитНеВыплачивается*КредитВыплачивается,НомерПлатежа,""),"")</f>
        <v/>
      </c>
      <c r="C355" s="6" t="str">
        <f ca="1">_xlfn.IFERROR(IF(КредитНеВыплачивается*КредитВыплачивается,ДатаПлатежа,""),"")</f>
        <v/>
      </c>
      <c r="D355" s="7" t="str">
        <f ca="1">_xlfn.IFERROR(IF(КредитНеВыплачивается*КредитВыплачивается,ДанныеКредита,""),"")</f>
        <v/>
      </c>
      <c r="E355" s="7" t="str">
        <f ca="1">_xlfn.IFERROR(IF(КредитНеВыплачивается*КредитВыплачивается,МесячныйПлатеж,""),"")</f>
        <v/>
      </c>
      <c r="F355" s="7" t="str">
        <f ca="1">_xlfn.IFERROR(IF(КредитНеВыплачивается*КредитВыплачивается,ОСНОВНАЯ СУММА,""),"")</f>
        <v/>
      </c>
      <c r="G355" s="7" t="str">
        <f ca="1">_xlfn.IFERROR(IF(КредитНеВыплачивается*КредитВыплачивается,СуммаПроцентов,""),"")</f>
        <v/>
      </c>
      <c r="H355" s="7" t="str">
        <f ca="1">_xlfn.IFERROR(IF(КредитНеВыплачивается*КредитВыплачивается,КонечныйБаланс,""),"")</f>
        <v/>
      </c>
    </row>
    <row r="356" spans="2:8" ht="14.25">
      <c r="B356" s="5" t="str">
        <f ca="1">_xlfn.IFERROR(IF(КредитНеВыплачивается*КредитВыплачивается,НомерПлатежа,""),"")</f>
        <v/>
      </c>
      <c r="C356" s="6" t="str">
        <f ca="1">_xlfn.IFERROR(IF(КредитНеВыплачивается*КредитВыплачивается,ДатаПлатежа,""),"")</f>
        <v/>
      </c>
      <c r="D356" s="7" t="str">
        <f ca="1">_xlfn.IFERROR(IF(КредитНеВыплачивается*КредитВыплачивается,ДанныеКредита,""),"")</f>
        <v/>
      </c>
      <c r="E356" s="7" t="str">
        <f ca="1">_xlfn.IFERROR(IF(КредитНеВыплачивается*КредитВыплачивается,МесячныйПлатеж,""),"")</f>
        <v/>
      </c>
      <c r="F356" s="7" t="str">
        <f ca="1">_xlfn.IFERROR(IF(КредитНеВыплачивается*КредитВыплачивается,ОСНОВНАЯ СУММА,""),"")</f>
        <v/>
      </c>
      <c r="G356" s="7" t="str">
        <f ca="1">_xlfn.IFERROR(IF(КредитНеВыплачивается*КредитВыплачивается,СуммаПроцентов,""),"")</f>
        <v/>
      </c>
      <c r="H356" s="7" t="str">
        <f ca="1">_xlfn.IFERROR(IF(КредитНеВыплачивается*КредитВыплачивается,КонечныйБаланс,""),"")</f>
        <v/>
      </c>
    </row>
    <row r="357" spans="2:8" ht="14.25">
      <c r="B357" s="5" t="str">
        <f ca="1">_xlfn.IFERROR(IF(КредитНеВыплачивается*КредитВыплачивается,НомерПлатежа,""),"")</f>
        <v/>
      </c>
      <c r="C357" s="6" t="str">
        <f ca="1">_xlfn.IFERROR(IF(КредитНеВыплачивается*КредитВыплачивается,ДатаПлатежа,""),"")</f>
        <v/>
      </c>
      <c r="D357" s="7" t="str">
        <f ca="1">_xlfn.IFERROR(IF(КредитНеВыплачивается*КредитВыплачивается,ДанныеКредита,""),"")</f>
        <v/>
      </c>
      <c r="E357" s="7" t="str">
        <f ca="1">_xlfn.IFERROR(IF(КредитНеВыплачивается*КредитВыплачивается,МесячныйПлатеж,""),"")</f>
        <v/>
      </c>
      <c r="F357" s="7" t="str">
        <f ca="1">_xlfn.IFERROR(IF(КредитНеВыплачивается*КредитВыплачивается,ОСНОВНАЯ СУММА,""),"")</f>
        <v/>
      </c>
      <c r="G357" s="7" t="str">
        <f ca="1">_xlfn.IFERROR(IF(КредитНеВыплачивается*КредитВыплачивается,СуммаПроцентов,""),"")</f>
        <v/>
      </c>
      <c r="H357" s="7" t="str">
        <f ca="1">_xlfn.IFERROR(IF(КредитНеВыплачивается*КредитВыплачивается,КонечныйБаланс,""),"")</f>
        <v/>
      </c>
    </row>
    <row r="358" spans="2:8" ht="14.25">
      <c r="B358" s="5" t="str">
        <f ca="1">_xlfn.IFERROR(IF(КредитНеВыплачивается*КредитВыплачивается,НомерПлатежа,""),"")</f>
        <v/>
      </c>
      <c r="C358" s="6" t="str">
        <f ca="1">_xlfn.IFERROR(IF(КредитНеВыплачивается*КредитВыплачивается,ДатаПлатежа,""),"")</f>
        <v/>
      </c>
      <c r="D358" s="7" t="str">
        <f ca="1">_xlfn.IFERROR(IF(КредитНеВыплачивается*КредитВыплачивается,ДанныеКредита,""),"")</f>
        <v/>
      </c>
      <c r="E358" s="7" t="str">
        <f ca="1">_xlfn.IFERROR(IF(КредитНеВыплачивается*КредитВыплачивается,МесячныйПлатеж,""),"")</f>
        <v/>
      </c>
      <c r="F358" s="7" t="str">
        <f ca="1">_xlfn.IFERROR(IF(КредитНеВыплачивается*КредитВыплачивается,ОСНОВНАЯ СУММА,""),"")</f>
        <v/>
      </c>
      <c r="G358" s="7" t="str">
        <f ca="1">_xlfn.IFERROR(IF(КредитНеВыплачивается*КредитВыплачивается,СуммаПроцентов,""),"")</f>
        <v/>
      </c>
      <c r="H358" s="7" t="str">
        <f ca="1">_xlfn.IFERROR(IF(КредитНеВыплачивается*КредитВыплачивается,КонечныйБаланс,""),"")</f>
        <v/>
      </c>
    </row>
    <row r="359" spans="2:8" ht="14.25">
      <c r="B359" s="5" t="str">
        <f ca="1">_xlfn.IFERROR(IF(КредитНеВыплачивается*КредитВыплачивается,НомерПлатежа,""),"")</f>
        <v/>
      </c>
      <c r="C359" s="6" t="str">
        <f ca="1">_xlfn.IFERROR(IF(КредитНеВыплачивается*КредитВыплачивается,ДатаПлатежа,""),"")</f>
        <v/>
      </c>
      <c r="D359" s="7" t="str">
        <f ca="1">_xlfn.IFERROR(IF(КредитНеВыплачивается*КредитВыплачивается,ДанныеКредита,""),"")</f>
        <v/>
      </c>
      <c r="E359" s="7" t="str">
        <f ca="1">_xlfn.IFERROR(IF(КредитНеВыплачивается*КредитВыплачивается,МесячныйПлатеж,""),"")</f>
        <v/>
      </c>
      <c r="F359" s="7" t="str">
        <f ca="1">_xlfn.IFERROR(IF(КредитНеВыплачивается*КредитВыплачивается,ОСНОВНАЯ СУММА,""),"")</f>
        <v/>
      </c>
      <c r="G359" s="7" t="str">
        <f ca="1">_xlfn.IFERROR(IF(КредитНеВыплачивается*КредитВыплачивается,СуммаПроцентов,""),"")</f>
        <v/>
      </c>
      <c r="H359" s="7" t="str">
        <f ca="1">_xlfn.IFERROR(IF(КредитНеВыплачивается*КредитВыплачивается,КонечныйБаланс,""),"")</f>
        <v/>
      </c>
    </row>
    <row r="360" spans="2:8" ht="14.25">
      <c r="B360" s="5" t="str">
        <f ca="1">_xlfn.IFERROR(IF(КредитНеВыплачивается*КредитВыплачивается,НомерПлатежа,""),"")</f>
        <v/>
      </c>
      <c r="C360" s="6" t="str">
        <f ca="1">_xlfn.IFERROR(IF(КредитНеВыплачивается*КредитВыплачивается,ДатаПлатежа,""),"")</f>
        <v/>
      </c>
      <c r="D360" s="7" t="str">
        <f ca="1">_xlfn.IFERROR(IF(КредитНеВыплачивается*КредитВыплачивается,ДанныеКредита,""),"")</f>
        <v/>
      </c>
      <c r="E360" s="7" t="str">
        <f ca="1">_xlfn.IFERROR(IF(КредитНеВыплачивается*КредитВыплачивается,МесячныйПлатеж,""),"")</f>
        <v/>
      </c>
      <c r="F360" s="7" t="str">
        <f ca="1">_xlfn.IFERROR(IF(КредитНеВыплачивается*КредитВыплачивается,ОСНОВНАЯ СУММА,""),"")</f>
        <v/>
      </c>
      <c r="G360" s="7" t="str">
        <f ca="1">_xlfn.IFERROR(IF(КредитНеВыплачивается*КредитВыплачивается,СуммаПроцентов,""),"")</f>
        <v/>
      </c>
      <c r="H360" s="7" t="str">
        <f ca="1">_xlfn.IFERROR(IF(КредитНеВыплачивается*КредитВыплачивается,КонечныйБаланс,""),"")</f>
        <v/>
      </c>
    </row>
    <row r="361" spans="2:8" ht="14.25">
      <c r="B361" s="5" t="str">
        <f ca="1">_xlfn.IFERROR(IF(КредитНеВыплачивается*КредитВыплачивается,НомерПлатежа,""),"")</f>
        <v/>
      </c>
      <c r="C361" s="6" t="str">
        <f ca="1">_xlfn.IFERROR(IF(КредитНеВыплачивается*КредитВыплачивается,ДатаПлатежа,""),"")</f>
        <v/>
      </c>
      <c r="D361" s="7" t="str">
        <f ca="1">_xlfn.IFERROR(IF(КредитНеВыплачивается*КредитВыплачивается,ДанныеКредита,""),"")</f>
        <v/>
      </c>
      <c r="E361" s="7" t="str">
        <f ca="1">_xlfn.IFERROR(IF(КредитНеВыплачивается*КредитВыплачивается,МесячныйПлатеж,""),"")</f>
        <v/>
      </c>
      <c r="F361" s="7" t="str">
        <f ca="1">_xlfn.IFERROR(IF(КредитНеВыплачивается*КредитВыплачивается,ОСНОВНАЯ СУММА,""),"")</f>
        <v/>
      </c>
      <c r="G361" s="7" t="str">
        <f ca="1">_xlfn.IFERROR(IF(КредитНеВыплачивается*КредитВыплачивается,СуммаПроцентов,""),"")</f>
        <v/>
      </c>
      <c r="H361" s="7" t="str">
        <f ca="1">_xlfn.IFERROR(IF(КредитНеВыплачивается*КредитВыплачивается,КонечныйБаланс,""),"")</f>
        <v/>
      </c>
    </row>
    <row r="362" spans="2:8" ht="14.25">
      <c r="B362" s="5" t="str">
        <f ca="1">_xlfn.IFERROR(IF(КредитНеВыплачивается*КредитВыплачивается,НомерПлатежа,""),"")</f>
        <v/>
      </c>
      <c r="C362" s="6" t="str">
        <f ca="1">_xlfn.IFERROR(IF(КредитНеВыплачивается*КредитВыплачивается,ДатаПлатежа,""),"")</f>
        <v/>
      </c>
      <c r="D362" s="7" t="str">
        <f ca="1">_xlfn.IFERROR(IF(КредитНеВыплачивается*КредитВыплачивается,ДанныеКредита,""),"")</f>
        <v/>
      </c>
      <c r="E362" s="7" t="str">
        <f ca="1">_xlfn.IFERROR(IF(КредитНеВыплачивается*КредитВыплачивается,МесячныйПлатеж,""),"")</f>
        <v/>
      </c>
      <c r="F362" s="7" t="str">
        <f ca="1">_xlfn.IFERROR(IF(КредитНеВыплачивается*КредитВыплачивается,ОСНОВНАЯ СУММА,""),"")</f>
        <v/>
      </c>
      <c r="G362" s="7" t="str">
        <f ca="1">_xlfn.IFERROR(IF(КредитНеВыплачивается*КредитВыплачивается,СуммаПроцентов,""),"")</f>
        <v/>
      </c>
      <c r="H362" s="7" t="str">
        <f ca="1">_xlfn.IFERROR(IF(КредитНеВыплачивается*КредитВыплачивается,КонечныйБаланс,""),"")</f>
        <v/>
      </c>
    </row>
    <row r="363" spans="2:8" ht="14.25">
      <c r="B363" s="5" t="str">
        <f ca="1">_xlfn.IFERROR(IF(КредитНеВыплачивается*КредитВыплачивается,НомерПлатежа,""),"")</f>
        <v/>
      </c>
      <c r="C363" s="6" t="str">
        <f ca="1">_xlfn.IFERROR(IF(КредитНеВыплачивается*КредитВыплачивается,ДатаПлатежа,""),"")</f>
        <v/>
      </c>
      <c r="D363" s="7" t="str">
        <f ca="1">_xlfn.IFERROR(IF(КредитНеВыплачивается*КредитВыплачивается,ДанныеКредита,""),"")</f>
        <v/>
      </c>
      <c r="E363" s="7" t="str">
        <f ca="1">_xlfn.IFERROR(IF(КредитНеВыплачивается*КредитВыплачивается,МесячныйПлатеж,""),"")</f>
        <v/>
      </c>
      <c r="F363" s="7" t="str">
        <f ca="1">_xlfn.IFERROR(IF(КредитНеВыплачивается*КредитВыплачивается,ОСНОВНАЯ СУММА,""),"")</f>
        <v/>
      </c>
      <c r="G363" s="7" t="str">
        <f ca="1">_xlfn.IFERROR(IF(КредитНеВыплачивается*КредитВыплачивается,СуммаПроцентов,""),"")</f>
        <v/>
      </c>
      <c r="H363" s="7" t="str">
        <f ca="1">_xlfn.IFERROR(IF(КредитНеВыплачивается*КредитВыплачивается,КонечныйБаланс,""),"")</f>
        <v/>
      </c>
    </row>
    <row r="364" spans="2:8" ht="14.25">
      <c r="B364" s="5" t="str">
        <f ca="1">_xlfn.IFERROR(IF(КредитНеВыплачивается*КредитВыплачивается,НомерПлатежа,""),"")</f>
        <v/>
      </c>
      <c r="C364" s="6" t="str">
        <f ca="1">_xlfn.IFERROR(IF(КредитНеВыплачивается*КредитВыплачивается,ДатаПлатежа,""),"")</f>
        <v/>
      </c>
      <c r="D364" s="7" t="str">
        <f ca="1">_xlfn.IFERROR(IF(КредитНеВыплачивается*КредитВыплачивается,ДанныеКредита,""),"")</f>
        <v/>
      </c>
      <c r="E364" s="7" t="str">
        <f ca="1">_xlfn.IFERROR(IF(КредитНеВыплачивается*КредитВыплачивается,МесячныйПлатеж,""),"")</f>
        <v/>
      </c>
      <c r="F364" s="7" t="str">
        <f ca="1">_xlfn.IFERROR(IF(КредитНеВыплачивается*КредитВыплачивается,ОСНОВНАЯ СУММА,""),"")</f>
        <v/>
      </c>
      <c r="G364" s="7" t="str">
        <f ca="1">_xlfn.IFERROR(IF(КредитНеВыплачивается*КредитВыплачивается,СуммаПроцентов,""),"")</f>
        <v/>
      </c>
      <c r="H364" s="7" t="str">
        <f ca="1">_xlfn.IFERROR(IF(КредитНеВыплачивается*КредитВыплачивается,КонечныйБаланс,""),"")</f>
        <v/>
      </c>
    </row>
    <row r="365" spans="2:8" ht="14.25">
      <c r="B365" s="5" t="str">
        <f ca="1">_xlfn.IFERROR(IF(КредитНеВыплачивается*КредитВыплачивается,НомерПлатежа,""),"")</f>
        <v/>
      </c>
      <c r="C365" s="6" t="str">
        <f ca="1">_xlfn.IFERROR(IF(КредитНеВыплачивается*КредитВыплачивается,ДатаПлатежа,""),"")</f>
        <v/>
      </c>
      <c r="D365" s="7" t="str">
        <f ca="1">_xlfn.IFERROR(IF(КредитНеВыплачивается*КредитВыплачивается,ДанныеКредита,""),"")</f>
        <v/>
      </c>
      <c r="E365" s="7" t="str">
        <f ca="1">_xlfn.IFERROR(IF(КредитНеВыплачивается*КредитВыплачивается,МесячныйПлатеж,""),"")</f>
        <v/>
      </c>
      <c r="F365" s="7" t="str">
        <f ca="1">_xlfn.IFERROR(IF(КредитНеВыплачивается*КредитВыплачивается,ОСНОВНАЯ СУММА,""),"")</f>
        <v/>
      </c>
      <c r="G365" s="7" t="str">
        <f ca="1">_xlfn.IFERROR(IF(КредитНеВыплачивается*КредитВыплачивается,СуммаПроцентов,""),"")</f>
        <v/>
      </c>
      <c r="H365" s="7" t="str">
        <f ca="1">_xlfn.IFERROR(IF(КредитНеВыплачивается*КредитВыплачивается,КонечныйБаланс,""),"")</f>
        <v/>
      </c>
    </row>
    <row r="366" spans="2:8" ht="14.25">
      <c r="B366" s="5" t="str">
        <f ca="1">_xlfn.IFERROR(IF(КредитНеВыплачивается*КредитВыплачивается,НомерПлатежа,""),"")</f>
        <v/>
      </c>
      <c r="C366" s="6" t="str">
        <f ca="1">_xlfn.IFERROR(IF(КредитНеВыплачивается*КредитВыплачивается,ДатаПлатежа,""),"")</f>
        <v/>
      </c>
      <c r="D366" s="7" t="str">
        <f ca="1">_xlfn.IFERROR(IF(КредитНеВыплачивается*КредитВыплачивается,ДанныеКредита,""),"")</f>
        <v/>
      </c>
      <c r="E366" s="7" t="str">
        <f ca="1">_xlfn.IFERROR(IF(КредитНеВыплачивается*КредитВыплачивается,МесячныйПлатеж,""),"")</f>
        <v/>
      </c>
      <c r="F366" s="7" t="str">
        <f ca="1">_xlfn.IFERROR(IF(КредитНеВыплачивается*КредитВыплачивается,ОСНОВНАЯ СУММА,""),"")</f>
        <v/>
      </c>
      <c r="G366" s="7" t="str">
        <f ca="1">_xlfn.IFERROR(IF(КредитНеВыплачивается*КредитВыплачивается,СуммаПроцентов,""),"")</f>
        <v/>
      </c>
      <c r="H366" s="7" t="str">
        <f ca="1">_xlfn.IFERROR(IF(КредитНеВыплачивается*КредитВыплачивается,КонечныйБаланс,""),"")</f>
        <v/>
      </c>
    </row>
    <row r="367" spans="2:8" ht="14.25">
      <c r="B367" s="5" t="str">
        <f ca="1">_xlfn.IFERROR(IF(КредитНеВыплачивается*КредитВыплачивается,НомерПлатежа,""),"")</f>
        <v/>
      </c>
      <c r="C367" s="6" t="str">
        <f ca="1">_xlfn.IFERROR(IF(КредитНеВыплачивается*КредитВыплачивается,ДатаПлатежа,""),"")</f>
        <v/>
      </c>
      <c r="D367" s="7" t="str">
        <f ca="1">_xlfn.IFERROR(IF(КредитНеВыплачивается*КредитВыплачивается,ДанныеКредита,""),"")</f>
        <v/>
      </c>
      <c r="E367" s="7" t="str">
        <f ca="1">_xlfn.IFERROR(IF(КредитНеВыплачивается*КредитВыплачивается,МесячныйПлатеж,""),"")</f>
        <v/>
      </c>
      <c r="F367" s="7" t="str">
        <f ca="1">_xlfn.IFERROR(IF(КредитНеВыплачивается*КредитВыплачивается,ОСНОВНАЯ СУММА,""),"")</f>
        <v/>
      </c>
      <c r="G367" s="7" t="str">
        <f ca="1">_xlfn.IFERROR(IF(КредитНеВыплачивается*КредитВыплачивается,СуммаПроцентов,""),"")</f>
        <v/>
      </c>
      <c r="H367" s="7" t="str">
        <f ca="1">_xlfn.IFERROR(IF(КредитНеВыплачивается*КредитВыплачивается,КонечныйБаланс,""),"")</f>
        <v/>
      </c>
    </row>
    <row r="368" spans="2:8" ht="14.25">
      <c r="B368" s="5" t="str">
        <f ca="1">_xlfn.IFERROR(IF(КредитНеВыплачивается*КредитВыплачивается,НомерПлатежа,""),"")</f>
        <v/>
      </c>
      <c r="C368" s="6" t="str">
        <f ca="1">_xlfn.IFERROR(IF(КредитНеВыплачивается*КредитВыплачивается,ДатаПлатежа,""),"")</f>
        <v/>
      </c>
      <c r="D368" s="7" t="str">
        <f ca="1">_xlfn.IFERROR(IF(КредитНеВыплачивается*КредитВыплачивается,ДанныеКредита,""),"")</f>
        <v/>
      </c>
      <c r="E368" s="7" t="str">
        <f ca="1">_xlfn.IFERROR(IF(КредитНеВыплачивается*КредитВыплачивается,МесячныйПлатеж,""),"")</f>
        <v/>
      </c>
      <c r="F368" s="7" t="str">
        <f ca="1">_xlfn.IFERROR(IF(КредитНеВыплачивается*КредитВыплачивается,ОСНОВНАЯ СУММА,""),"")</f>
        <v/>
      </c>
      <c r="G368" s="7" t="str">
        <f ca="1">_xlfn.IFERROR(IF(КредитНеВыплачивается*КредитВыплачивается,СуммаПроцентов,""),"")</f>
        <v/>
      </c>
      <c r="H368" s="7" t="str">
        <f ca="1">_xlfn.IFERROR(IF(КредитНеВыплачивается*КредитВыплачивается,КонечныйБаланс,""),"")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conditionalFormatting sqref="C9:G368">
    <cfRule type="expression" priority="2" dxfId="11" stopIfTrue="1">
      <formula>NOT(КредитНеВыплачивается)</formula>
    </cfRule>
    <cfRule type="expression" priority="3" dxfId="14" stopIfTrue="1">
      <formula>IF(ROW(C9)=ПоследняяСтрока,TRUE,FALSE)</formula>
    </cfRule>
  </conditionalFormatting>
  <conditionalFormatting sqref="B9:B368">
    <cfRule type="expression" priority="4" dxfId="11" stopIfTrue="1">
      <formula>NOT(КредитНеВыплачивается)</formula>
    </cfRule>
    <cfRule type="expression" priority="5" dxfId="12" stopIfTrue="1">
      <formula>IF(ROW(B9)=ПоследняяСтрока,TRUE,FALSE)</formula>
    </cfRule>
  </conditionalFormatting>
  <conditionalFormatting sqref="H9:H368">
    <cfRule type="expression" priority="6" dxfId="11" stopIfTrue="1">
      <formula>NOT(КредитНеВыплачивается)</formula>
    </cfRule>
    <cfRule type="expression" priority="7" dxfId="10" stopIfTrue="1">
      <formula>IF(ROW(H9)=ПоследняяСтрока,TRUE,FALSE)</formula>
    </cfRule>
  </conditionalFormatting>
  <conditionalFormatting sqref="B9:H368">
    <cfRule type="expression" priority="1" dxfId="9">
      <formula>$B9=""</formula>
    </cfRule>
  </conditionalFormatting>
  <dataValidations count="27">
    <dataValidation allowBlank="1" showInputMessage="1" showErrorMessage="1" prompt="Составьте график погашения кредита с помощью этого кредитного калькулятора. Сумма процентов и общая сумма платежей рассчитываются автоматически." sqref="A1"/>
    <dataValidation allowBlank="1" showInputMessage="1" showErrorMessage="1" prompt="В этой ячейке содержится название листа. Введите данные кредита в ячейки D3–D6. Сводка по кредиту в ячейках H3–H6 и таблица обновятся автоматически." sqref="B1"/>
    <dataValidation allowBlank="1" showInputMessage="1" showErrorMessage="1" prompt="Введите данные кредита в ячейки D3–D6 в соответствии с описаниями в ячейках ниже. Сводка по кредиту в ячейках H3–H6 и таблица обновятся автоматически." sqref="B2"/>
    <dataValidation allowBlank="1" showInputMessage="1" showErrorMessage="1" prompt="Сводка по кредиту автоматически обновляется в ячейках ниже." sqref="F2"/>
    <dataValidation allowBlank="1" showInputMessage="1" showErrorMessage="1" prompt="Введите сумму кредита в этой ячейке." sqref="D3"/>
    <dataValidation allowBlank="1" showInputMessage="1" showErrorMessage="1" prompt="Введите сумму кредита в ячейке справа." sqref="B3:C3"/>
    <dataValidation allowBlank="1" showInputMessage="1" showErrorMessage="1" prompt="Введите годовую процентную ставку в этой ячейке." sqref="D4"/>
    <dataValidation allowBlank="1" showInputMessage="1" showErrorMessage="1" prompt="Введите годовую процентную ставку в ячейке справа." sqref="B4:C4"/>
    <dataValidation allowBlank="1" showInputMessage="1" showErrorMessage="1" prompt="Введите период кредитования в годах в этой ячейке." sqref="D5"/>
    <dataValidation allowBlank="1" showInputMessage="1" showErrorMessage="1" prompt="Введите период кредитования в годах в ячейке справа." sqref="B5:C5"/>
    <dataValidation allowBlank="1" showInputMessage="1" showErrorMessage="1" prompt="Введите дату взятия кредита в этой ячейке." sqref="D6"/>
    <dataValidation allowBlank="1" showInputMessage="1" showErrorMessage="1" prompt="Введите дату взятия кредита в ячейке справа." sqref="B6:C6"/>
    <dataValidation allowBlank="1" showInputMessage="1" showErrorMessage="1" prompt="В этой ячейке автоматически рассчитывается ежемесячный платеж." sqref="H3"/>
    <dataValidation allowBlank="1" showInputMessage="1" showErrorMessage="1" prompt="Ежемесячный платеж автоматически рассчитывается в ячейке справа." sqref="F3:G3"/>
    <dataValidation allowBlank="1" showInputMessage="1" showErrorMessage="1" prompt="Количество платежей автоматически рассчитывается в ячейке справа." sqref="F4:G4"/>
    <dataValidation allowBlank="1" showInputMessage="1" showErrorMessage="1" prompt="Сумма процентов автоматически вычисляется в ячейке справа." sqref="F5:G5"/>
    <dataValidation allowBlank="1" showInputMessage="1" showErrorMessage="1" prompt="Общая стоимость кредита автоматически вычисляется в ячейке справа." sqref="F6:G6"/>
    <dataValidation allowBlank="1" showInputMessage="1" showErrorMessage="1" prompt="Общая стоимость кредита автоматически вычисляется в этой ячейке." sqref="H6"/>
    <dataValidation allowBlank="1" showInputMessage="1" showErrorMessage="1" prompt="Сумма процентов автоматически вычисляется в этой ячейке." sqref="H5"/>
    <dataValidation allowBlank="1" showInputMessage="1" showErrorMessage="1" prompt="В этой ячейке автоматически рассчитывается количество платежей." sqref="H4"/>
    <dataValidation allowBlank="1" showInputMessage="1" showErrorMessage="1" prompt="В столбце под этим заголовком автоматически обновляется номер платежа." sqref="B8"/>
    <dataValidation allowBlank="1" showInputMessage="1" showErrorMessage="1" prompt="В столбце под этим заголовком автоматически обновляется дата платежа." sqref="C8"/>
    <dataValidation allowBlank="1" showInputMessage="1" showErrorMessage="1" prompt="В столбце под этим заголовком автоматически вычисляется начальный баланс." sqref="D8"/>
    <dataValidation allowBlank="1" showInputMessage="1" showErrorMessage="1" prompt="В столбце под этим заголовком автоматически вычисляется сумма платежа." sqref="E8"/>
    <dataValidation allowBlank="1" showInputMessage="1" showErrorMessage="1" prompt="В столбце под этим заголовком автоматически вычисляется основная сумма." sqref="F8"/>
    <dataValidation allowBlank="1" showInputMessage="1" showErrorMessage="1" prompt="В столбце под этим заголовком автоматически вычисляется сумма процентов." sqref="G8"/>
    <dataValidation allowBlank="1" showInputMessage="1" showErrorMessage="1" prompt="В столбце под этим заголовком автоматически вычисляется конечный баланс." sqref="H8"/>
  </dataValidations>
  <printOptions horizontalCentered="1"/>
  <pageMargins left="0.4" right="0.4" top="0.4" bottom="0.4" header="0.3" footer="0.3"/>
  <pageSetup fitToHeight="0" fitToWidth="1" horizontalDpi="600" verticalDpi="600" orientation="portrait" paperSize="9" scale="86" r:id="rId2"/>
  <headerFooter differentFirst="1">
    <oddFooter>&amp;CPage &amp;P of &amp;N</oddFooter>
  </headerFooter>
  <ignoredErrors>
    <ignoredError sqref="H4:H6 B352 B9:B351 B353:B368 C9:C368 D9:D368 E9:E368 F9:F14 G9:G368 H9:H368 F16:F368" emptyCellReference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Admin;Алексей Мизинчиков</dc:creator>
  <cp:keywords/>
  <dc:description/>
  <cp:lastModifiedBy>Admin</cp:lastModifiedBy>
  <dcterms:created xsi:type="dcterms:W3CDTF">2017-05-01T06:18:23Z</dcterms:created>
  <dcterms:modified xsi:type="dcterms:W3CDTF">2020-03-03T06:26:10Z</dcterms:modified>
  <cp:category/>
  <cp:version/>
  <cp:contentType/>
  <cp:contentStatus/>
</cp:coreProperties>
</file>